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V" sheetId="1" r:id="rId4"/>
    <sheet state="visible" name="CADETE BASE" sheetId="2" r:id="rId5"/>
    <sheet state="visible" name="JUV 2006-2005" sheetId="3" r:id="rId6"/>
    <sheet state="visible" name="JUV 2008-2007 " sheetId="4" r:id="rId7"/>
    <sheet state="visible" name="INFANTIL BASE " sheetId="5" r:id="rId8"/>
    <sheet state="visible" name="JUNIOR VI " sheetId="6" r:id="rId9"/>
    <sheet state="visible" name="SENIOR  VI " sheetId="7" r:id="rId10"/>
    <sheet state="visible" name="JUVENIL C" sheetId="8" r:id="rId11"/>
    <sheet state="visible" name="CADETE C" sheetId="9" r:id="rId12"/>
    <sheet state="visible" name="INFANTIL  C" sheetId="10" r:id="rId13"/>
  </sheets>
  <definedNames/>
  <calcPr/>
</workbook>
</file>

<file path=xl/sharedStrings.xml><?xml version="1.0" encoding="utf-8"?>
<sst xmlns="http://schemas.openxmlformats.org/spreadsheetml/2006/main" count="240" uniqueCount="94">
  <si>
    <t>JUVENIL</t>
  </si>
  <si>
    <t>Clasif</t>
  </si>
  <si>
    <t>Nº</t>
  </si>
  <si>
    <t xml:space="preserve">Gimnasta </t>
  </si>
  <si>
    <t xml:space="preserve">Club </t>
  </si>
  <si>
    <t>D1</t>
  </si>
  <si>
    <t>D3</t>
  </si>
  <si>
    <t>NOTA D</t>
  </si>
  <si>
    <t>E1</t>
  </si>
  <si>
    <t>E3</t>
  </si>
  <si>
    <t>suma E</t>
  </si>
  <si>
    <t>NOTA E</t>
  </si>
  <si>
    <t>PEN</t>
  </si>
  <si>
    <t>TOTAL</t>
  </si>
  <si>
    <t>Xenia Felipe</t>
  </si>
  <si>
    <t>EBE Rítmica</t>
  </si>
  <si>
    <t>Laia Fontanals</t>
  </si>
  <si>
    <t>CER Pratenc</t>
  </si>
  <si>
    <t>CADETE BASE</t>
  </si>
  <si>
    <t>Iris Castillo</t>
  </si>
  <si>
    <t>Ce L espiral</t>
  </si>
  <si>
    <t>Danna Lagardera</t>
  </si>
  <si>
    <t>ritmica la pobla de Mafumet</t>
  </si>
  <si>
    <t>Irina Garcia</t>
  </si>
  <si>
    <t>Cer Mediterranea</t>
  </si>
  <si>
    <t>Maria del Mar selva</t>
  </si>
  <si>
    <t>Laia Gomez</t>
  </si>
  <si>
    <t>EBE ritmica</t>
  </si>
  <si>
    <t>Carol Escudero</t>
  </si>
  <si>
    <t>Cer Mediterrannea</t>
  </si>
  <si>
    <t>JUVENIL BASE 2006-2005</t>
  </si>
  <si>
    <t>Marina Martínez</t>
  </si>
  <si>
    <t>CER Mediterrania</t>
  </si>
  <si>
    <t>Lúa Charo</t>
  </si>
  <si>
    <t>CR Levante</t>
  </si>
  <si>
    <t>Lia Ortega</t>
  </si>
  <si>
    <t>AE A+9 Esports</t>
  </si>
  <si>
    <t>Paula Andrea Flores</t>
  </si>
  <si>
    <t>JUVENIL BASE 2008 Y 2007</t>
  </si>
  <si>
    <t>Claudia García</t>
  </si>
  <si>
    <t>CE L'Espiral</t>
  </si>
  <si>
    <t>´Yaiza Rey</t>
  </si>
  <si>
    <t>Irene García</t>
  </si>
  <si>
    <t>Irene Deler</t>
  </si>
  <si>
    <t>CR Barcelona Castelldels</t>
  </si>
  <si>
    <t>Aroa Muñoz</t>
  </si>
  <si>
    <t>CE L’Espiral</t>
  </si>
  <si>
    <t>Sheila Roger</t>
  </si>
  <si>
    <t>Nerea Vera</t>
  </si>
  <si>
    <t>Carla Suarez</t>
  </si>
  <si>
    <t>Naiara Alarcón</t>
  </si>
  <si>
    <t>Eva Colen</t>
  </si>
  <si>
    <t>Alexia Manero</t>
  </si>
  <si>
    <t>Lucia Huidobro</t>
  </si>
  <si>
    <t>Noa Bayón</t>
  </si>
  <si>
    <t>INFANTIL BASE</t>
  </si>
  <si>
    <t>Claudia Pérez</t>
  </si>
  <si>
    <t>CG Ballerina</t>
  </si>
  <si>
    <t>Vega Rivera</t>
  </si>
  <si>
    <t>Ariadna Navarro</t>
  </si>
  <si>
    <t>Carlota Ranchal</t>
  </si>
  <si>
    <t>Laia Pavón</t>
  </si>
  <si>
    <t xml:space="preserve">CE L'Espiral </t>
  </si>
  <si>
    <t>Victoria Costes</t>
  </si>
  <si>
    <t>Ritmica La Pobla de Mafumet</t>
  </si>
  <si>
    <t>Polina Oblozko</t>
  </si>
  <si>
    <t>JUNIOR VI</t>
  </si>
  <si>
    <t>Lucia Rivera</t>
  </si>
  <si>
    <t>Jana Valencia</t>
  </si>
  <si>
    <t>Ana Bolós</t>
  </si>
  <si>
    <t>Paula Sánchez</t>
  </si>
  <si>
    <t>Noelia Estrada</t>
  </si>
  <si>
    <t>SENIOR  VI</t>
  </si>
  <si>
    <t>Mireia Lluis</t>
  </si>
  <si>
    <t>CR Begues</t>
  </si>
  <si>
    <t>Carla Mendaña</t>
  </si>
  <si>
    <t>CR Olèrdola</t>
  </si>
  <si>
    <t>Patricia Peinado</t>
  </si>
  <si>
    <t>CR La Unió</t>
  </si>
  <si>
    <t>Alice Martínez</t>
  </si>
  <si>
    <t>Noa Cuello</t>
  </si>
  <si>
    <t>CR La Unió Viladecans</t>
  </si>
  <si>
    <t>Sandra González</t>
  </si>
  <si>
    <t>Elisabeth Quigley</t>
  </si>
  <si>
    <t>Oihane Julià</t>
  </si>
  <si>
    <t>JUVENIL C</t>
  </si>
  <si>
    <t>Núria Munté</t>
  </si>
  <si>
    <t>CADETE C</t>
  </si>
  <si>
    <t>Claudia Ribas</t>
  </si>
  <si>
    <t>Alessandra Sonora</t>
  </si>
  <si>
    <t>CR Sant Feliu</t>
  </si>
  <si>
    <t>Gisela Saez</t>
  </si>
  <si>
    <t>INFANTIL  C</t>
  </si>
  <si>
    <t>Ariadna Marcos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</si>
</sst>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22">
    <font>
      <sz val="10.0"/>
      <color rgb="FF000000"/>
      <name val="Arial"/>
      <scheme val="minor"/>
    </font>
    <font>
      <b/>
      <sz val="18.0"/>
      <color theme="1"/>
      <name val="Arial"/>
      <scheme val="minor"/>
    </font>
    <font>
      <b/>
      <sz val="12.0"/>
      <color theme="1"/>
      <name val="Calibri"/>
    </font>
    <font>
      <color theme="1"/>
      <name val="&quot;Helvetica Neue&quot;"/>
    </font>
    <font>
      <b/>
      <sz val="11.0"/>
      <color theme="1"/>
      <name val="Calibri"/>
    </font>
    <font>
      <b/>
      <sz val="9.0"/>
      <color rgb="FF000000"/>
      <name val="&quot;Helvetica Neue&quot;"/>
    </font>
    <font>
      <sz val="9.0"/>
      <color rgb="FF000000"/>
      <name val="&quot;Helvetica Neue&quot;"/>
    </font>
    <font>
      <sz val="12.0"/>
      <color theme="1"/>
      <name val="Calibri"/>
    </font>
    <font>
      <b/>
      <sz val="12.0"/>
      <color rgb="FF000000"/>
      <name val="&quot;Helvetica Neue&quot;"/>
    </font>
    <font>
      <b/>
      <sz val="15.0"/>
      <color theme="1"/>
      <name val="Arial"/>
      <scheme val="minor"/>
    </font>
    <font>
      <b/>
      <sz val="11.0"/>
      <color rgb="FF000000"/>
      <name val="Calibri"/>
    </font>
    <font>
      <strike/>
      <sz val="9.0"/>
      <color rgb="FF000000"/>
      <name val="&quot;Helvetica Neue&quot;"/>
    </font>
    <font>
      <sz val="12.0"/>
      <color rgb="FF000000"/>
      <name val="Calibri"/>
    </font>
    <font>
      <b/>
      <sz val="12.0"/>
      <color rgb="FF000000"/>
      <name val="Calibri"/>
    </font>
    <font>
      <color rgb="FF000000"/>
      <name val="&quot;Helvetica Neue&quot;"/>
    </font>
    <font>
      <b/>
      <sz val="15.0"/>
      <color rgb="FF000000"/>
      <name val="Arial"/>
    </font>
    <font>
      <b/>
      <sz val="15.0"/>
      <color rgb="FF000000"/>
      <name val="&quot;Helvetica Neue&quot;"/>
    </font>
    <font>
      <sz val="17.0"/>
      <color rgb="FF000000"/>
      <name val="&quot;Helvetica Neue&quot;"/>
    </font>
    <font>
      <sz val="13.0"/>
      <color theme="1"/>
      <name val="Calibri"/>
    </font>
    <font>
      <b/>
      <sz val="13.0"/>
      <color theme="1"/>
      <name val="Calibri"/>
    </font>
    <font>
      <b/>
      <sz val="14.0"/>
      <color rgb="FF000000"/>
      <name val="&quot;Helvetica Neue&quot;"/>
    </font>
    <font>
      <b/>
      <sz val="13.0"/>
      <color rgb="FF000000"/>
      <name val="&quot;Helvetica Neue&quot;"/>
    </font>
  </fonts>
  <fills count="9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5D5D5"/>
        <bgColor rgb="FFD5D5D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AAAAAA"/>
      </right>
    </border>
    <border>
      <right style="thin">
        <color rgb="FF000000"/>
      </right>
      <top style="thin">
        <color rgb="FF000000"/>
      </top>
      <bottom style="thin">
        <color rgb="FF3F3F3F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3F3F3F"/>
      </right>
      <bottom style="thin">
        <color rgb="FF000000"/>
      </bottom>
    </border>
    <border>
      <right style="thin">
        <color rgb="FF3F3F3F"/>
      </right>
      <bottom style="thin">
        <color rgb="FF3F3F3F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49" xfId="0" applyAlignment="1" applyBorder="1" applyFill="1" applyFont="1" applyNumberFormat="1">
      <alignment horizontal="center" shrinkToFit="0" wrapText="0"/>
    </xf>
    <xf borderId="2" fillId="3" fontId="2" numFmtId="49" xfId="0" applyAlignment="1" applyBorder="1" applyFill="1" applyFont="1" applyNumberFormat="1">
      <alignment horizontal="center" shrinkToFit="0" wrapText="0"/>
    </xf>
    <xf borderId="2" fillId="2" fontId="2" numFmtId="49" xfId="0" applyAlignment="1" applyBorder="1" applyFont="1" applyNumberFormat="1">
      <alignment horizontal="center" shrinkToFit="0" wrapText="0"/>
    </xf>
    <xf borderId="0" fillId="4" fontId="3" numFmtId="0" xfId="0" applyAlignment="1" applyFill="1" applyFont="1">
      <alignment vertical="top"/>
    </xf>
    <xf borderId="3" fillId="4" fontId="3" numFmtId="0" xfId="0" applyAlignment="1" applyBorder="1" applyFont="1">
      <alignment vertical="top"/>
    </xf>
    <xf borderId="1" fillId="5" fontId="4" numFmtId="0" xfId="0" applyAlignment="1" applyBorder="1" applyFill="1" applyFont="1">
      <alignment horizontal="center" readingOrder="0" shrinkToFit="0" wrapText="0"/>
    </xf>
    <xf borderId="1" fillId="5" fontId="5" numFmtId="0" xfId="0" applyAlignment="1" applyBorder="1" applyFont="1">
      <alignment horizontal="center" readingOrder="0" vertical="top"/>
    </xf>
    <xf borderId="1" fillId="5" fontId="6" numFmtId="49" xfId="0" applyAlignment="1" applyBorder="1" applyFont="1" applyNumberFormat="1">
      <alignment horizontal="center" readingOrder="0"/>
    </xf>
    <xf borderId="1" fillId="0" fontId="6" numFmtId="49" xfId="0" applyAlignment="1" applyBorder="1" applyFont="1" applyNumberFormat="1">
      <alignment horizontal="center" readingOrder="0"/>
    </xf>
    <xf borderId="2" fillId="4" fontId="7" numFmtId="164" xfId="0" applyAlignment="1" applyBorder="1" applyFont="1" applyNumberFormat="1">
      <alignment horizontal="center" readingOrder="0" shrinkToFit="0" wrapText="0"/>
    </xf>
    <xf borderId="2" fillId="4" fontId="2" numFmtId="164" xfId="0" applyAlignment="1" applyBorder="1" applyFont="1" applyNumberFormat="1">
      <alignment horizontal="center" shrinkToFit="0" wrapText="0"/>
    </xf>
    <xf borderId="2" fillId="4" fontId="3" numFmtId="164" xfId="0" applyBorder="1" applyFont="1" applyNumberFormat="1"/>
    <xf borderId="1" fillId="5" fontId="6" numFmtId="49" xfId="0" applyAlignment="1" applyBorder="1" applyFont="1" applyNumberFormat="1">
      <alignment horizontal="center" readingOrder="0" vertical="top"/>
    </xf>
    <xf borderId="1" fillId="4" fontId="6" numFmtId="49" xfId="0" applyAlignment="1" applyBorder="1" applyFont="1" applyNumberFormat="1">
      <alignment horizontal="center" readingOrder="0" vertical="top"/>
    </xf>
    <xf borderId="0" fillId="0" fontId="8" numFmtId="0" xfId="0" applyAlignment="1" applyFont="1">
      <alignment horizontal="center" readingOrder="0"/>
    </xf>
    <xf borderId="1" fillId="0" fontId="6" numFmtId="49" xfId="0" applyAlignment="1" applyBorder="1" applyFont="1" applyNumberFormat="1">
      <alignment horizontal="center" readingOrder="0" vertical="top"/>
    </xf>
    <xf borderId="2" fillId="4" fontId="3" numFmtId="164" xfId="0" applyAlignment="1" applyBorder="1" applyFont="1" applyNumberFormat="1">
      <alignment readingOrder="0"/>
    </xf>
    <xf borderId="0" fillId="0" fontId="9" numFmtId="0" xfId="0" applyAlignment="1" applyFont="1">
      <alignment readingOrder="0"/>
    </xf>
    <xf borderId="1" fillId="6" fontId="10" numFmtId="0" xfId="0" applyAlignment="1" applyBorder="1" applyFill="1" applyFont="1">
      <alignment horizontal="center" shrinkToFit="0" wrapText="0"/>
    </xf>
    <xf borderId="1" fillId="6" fontId="5" numFmtId="0" xfId="0" applyAlignment="1" applyBorder="1" applyFont="1">
      <alignment horizontal="center" readingOrder="0" vertical="top"/>
    </xf>
    <xf borderId="1" fillId="6" fontId="11" numFmtId="49" xfId="0" applyAlignment="1" applyBorder="1" applyFont="1" applyNumberFormat="1">
      <alignment horizontal="center" readingOrder="0" vertical="top"/>
    </xf>
    <xf borderId="1" fillId="6" fontId="6" numFmtId="49" xfId="0" applyAlignment="1" applyBorder="1" applyFont="1" applyNumberFormat="1">
      <alignment horizontal="center" readingOrder="0" vertical="top"/>
    </xf>
    <xf borderId="2" fillId="6" fontId="12" numFmtId="164" xfId="0" applyAlignment="1" applyBorder="1" applyFont="1" applyNumberFormat="1">
      <alignment horizontal="center" shrinkToFit="0" wrapText="0"/>
    </xf>
    <xf borderId="2" fillId="6" fontId="13" numFmtId="164" xfId="0" applyAlignment="1" applyBorder="1" applyFont="1" applyNumberFormat="1">
      <alignment horizontal="center" shrinkToFit="0" wrapText="0"/>
    </xf>
    <xf borderId="2" fillId="6" fontId="14" numFmtId="164" xfId="0" applyBorder="1" applyFont="1" applyNumberFormat="1"/>
    <xf borderId="2" fillId="6" fontId="13" numFmtId="164" xfId="0" applyAlignment="1" applyBorder="1" applyFont="1" applyNumberFormat="1">
      <alignment horizontal="center" readingOrder="0" shrinkToFit="0" wrapText="0"/>
    </xf>
    <xf borderId="0" fillId="0" fontId="15" numFmtId="0" xfId="0" applyAlignment="1" applyFont="1">
      <alignment horizontal="center" readingOrder="0"/>
    </xf>
    <xf borderId="0" fillId="7" fontId="3" numFmtId="0" xfId="0" applyAlignment="1" applyFill="1" applyFont="1">
      <alignment vertical="top"/>
    </xf>
    <xf borderId="3" fillId="7" fontId="3" numFmtId="0" xfId="0" applyAlignment="1" applyBorder="1" applyFont="1">
      <alignment vertical="top"/>
    </xf>
    <xf borderId="1" fillId="4" fontId="4" numFmtId="0" xfId="0" applyAlignment="1" applyBorder="1" applyFont="1">
      <alignment horizontal="center" readingOrder="0" shrinkToFit="0" wrapText="0"/>
    </xf>
    <xf borderId="1" fillId="4" fontId="5" numFmtId="0" xfId="0" applyAlignment="1" applyBorder="1" applyFont="1">
      <alignment horizontal="center" readingOrder="0" vertical="top"/>
    </xf>
    <xf borderId="1" fillId="6" fontId="4" numFmtId="0" xfId="0" applyAlignment="1" applyBorder="1" applyFont="1">
      <alignment horizontal="center" shrinkToFit="0" wrapText="0"/>
    </xf>
    <xf borderId="2" fillId="6" fontId="7" numFmtId="164" xfId="0" applyAlignment="1" applyBorder="1" applyFont="1" applyNumberFormat="1">
      <alignment horizontal="center" shrinkToFit="0" wrapText="0"/>
    </xf>
    <xf borderId="2" fillId="6" fontId="2" numFmtId="164" xfId="0" applyAlignment="1" applyBorder="1" applyFont="1" applyNumberFormat="1">
      <alignment horizontal="center" shrinkToFit="0" wrapText="0"/>
    </xf>
    <xf borderId="2" fillId="6" fontId="3" numFmtId="164" xfId="0" applyBorder="1" applyFont="1" applyNumberFormat="1"/>
    <xf borderId="2" fillId="6" fontId="2" numFmtId="164" xfId="0" applyAlignment="1" applyBorder="1" applyFont="1" applyNumberFormat="1">
      <alignment horizontal="center" readingOrder="0" shrinkToFit="0" wrapText="0"/>
    </xf>
    <xf borderId="0" fillId="0" fontId="16" numFmtId="0" xfId="0" applyAlignment="1" applyFont="1">
      <alignment horizontal="center" readingOrder="0"/>
    </xf>
    <xf borderId="0" fillId="0" fontId="17" numFmtId="0" xfId="0" applyAlignment="1" applyFont="1">
      <alignment horizontal="center" readingOrder="0"/>
    </xf>
    <xf borderId="1" fillId="8" fontId="5" numFmtId="0" xfId="0" applyAlignment="1" applyBorder="1" applyFill="1" applyFont="1">
      <alignment horizontal="center" readingOrder="0" vertical="top"/>
    </xf>
    <xf borderId="4" fillId="2" fontId="2" numFmtId="49" xfId="0" applyAlignment="1" applyBorder="1" applyFont="1" applyNumberFormat="1">
      <alignment horizontal="center" shrinkToFit="0" wrapText="0"/>
    </xf>
    <xf borderId="5" fillId="5" fontId="4" numFmtId="0" xfId="0" applyAlignment="1" applyBorder="1" applyFont="1">
      <alignment horizontal="center" readingOrder="0" shrinkToFit="0" wrapText="0"/>
    </xf>
    <xf borderId="0" fillId="5" fontId="5" numFmtId="0" xfId="0" applyAlignment="1" applyFont="1">
      <alignment horizontal="center" readingOrder="0"/>
    </xf>
    <xf borderId="6" fillId="4" fontId="18" numFmtId="2" xfId="0" applyAlignment="1" applyBorder="1" applyFont="1" applyNumberFormat="1">
      <alignment horizontal="center" readingOrder="0" shrinkToFit="0" wrapText="0"/>
    </xf>
    <xf borderId="6" fillId="4" fontId="3" numFmtId="2" xfId="0" applyAlignment="1" applyBorder="1" applyFont="1" applyNumberFormat="1">
      <alignment readingOrder="0"/>
    </xf>
    <xf borderId="6" fillId="4" fontId="19" numFmtId="2" xfId="0" applyAlignment="1" applyBorder="1" applyFont="1" applyNumberFormat="1">
      <alignment horizontal="center" shrinkToFit="0" wrapText="0"/>
    </xf>
    <xf borderId="7" fillId="4" fontId="18" numFmtId="2" xfId="0" applyAlignment="1" applyBorder="1" applyFont="1" applyNumberFormat="1">
      <alignment horizontal="center" readingOrder="0" shrinkToFit="0" wrapText="0"/>
    </xf>
    <xf borderId="8" fillId="4" fontId="19" numFmtId="2" xfId="0" applyAlignment="1" applyBorder="1" applyFont="1" applyNumberFormat="1">
      <alignment horizontal="center" shrinkToFit="0" wrapText="0"/>
    </xf>
    <xf borderId="6" fillId="4" fontId="3" numFmtId="2" xfId="0" applyBorder="1" applyFont="1" applyNumberFormat="1"/>
    <xf borderId="0" fillId="0" fontId="20" numFmtId="0" xfId="0" applyAlignment="1" applyFont="1">
      <alignment horizontal="center" readingOrder="0"/>
    </xf>
    <xf borderId="0" fillId="0" fontId="21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25"/>
    <col customWidth="1" min="2" max="2" width="6.88"/>
    <col customWidth="1" min="3" max="3" width="24.0"/>
    <col customWidth="1" min="4" max="4" width="21.0"/>
    <col customWidth="1" min="5" max="5" width="10.63"/>
    <col customWidth="1" min="6" max="6" width="11.5"/>
    <col customWidth="1" min="7" max="7" width="10.25"/>
    <col customWidth="1" min="8" max="8" width="8.88"/>
    <col customWidth="1" min="9" max="9" width="10.38"/>
    <col customWidth="1" min="10" max="10" width="10.5"/>
    <col customWidth="1" min="11" max="11" width="10.63"/>
    <col customWidth="1" min="12" max="12" width="10.5"/>
  </cols>
  <sheetData>
    <row r="2">
      <c r="A2" s="1" t="s">
        <v>0</v>
      </c>
    </row>
    <row r="4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7">
        <v>1.0</v>
      </c>
      <c r="B5" s="8">
        <v>1.0</v>
      </c>
      <c r="C5" s="9" t="s">
        <v>14</v>
      </c>
      <c r="D5" s="10" t="s">
        <v>15</v>
      </c>
      <c r="E5" s="11">
        <v>1.3</v>
      </c>
      <c r="F5" s="11">
        <v>2.0</v>
      </c>
      <c r="G5" s="12">
        <f t="shared" ref="G5:G6" si="1">F5+E5</f>
        <v>3.3</v>
      </c>
      <c r="H5" s="11">
        <v>3.6</v>
      </c>
      <c r="I5" s="11">
        <v>7.1</v>
      </c>
      <c r="J5" s="12">
        <f t="shared" ref="J5:J6" si="2">I5+H5</f>
        <v>10.7</v>
      </c>
      <c r="K5" s="12">
        <f t="shared" ref="K5:K6" si="3">20-J5</f>
        <v>9.3</v>
      </c>
      <c r="L5" s="13"/>
      <c r="M5" s="12">
        <f t="shared" ref="M5:M6" si="4">K5+G5-L5</f>
        <v>12.6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>
      <c r="A6" s="7">
        <v>2.0</v>
      </c>
      <c r="B6" s="8">
        <v>3.0</v>
      </c>
      <c r="C6" s="14" t="s">
        <v>16</v>
      </c>
      <c r="D6" s="15" t="s">
        <v>17</v>
      </c>
      <c r="E6" s="11">
        <v>1.9</v>
      </c>
      <c r="F6" s="11">
        <v>1.3</v>
      </c>
      <c r="G6" s="12">
        <f t="shared" si="1"/>
        <v>3.2</v>
      </c>
      <c r="H6" s="11">
        <v>4.1</v>
      </c>
      <c r="I6" s="11">
        <v>8.1</v>
      </c>
      <c r="J6" s="12">
        <f t="shared" si="2"/>
        <v>12.2</v>
      </c>
      <c r="K6" s="12">
        <f t="shared" si="3"/>
        <v>7.8</v>
      </c>
      <c r="L6" s="13"/>
      <c r="M6" s="12">
        <f t="shared" si="4"/>
        <v>11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</sheetData>
  <mergeCells count="1">
    <mergeCell ref="A2:C2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1" t="s">
        <v>92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1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42">
        <v>1.0</v>
      </c>
      <c r="B4" s="43">
        <v>51.0</v>
      </c>
      <c r="C4" s="14" t="s">
        <v>93</v>
      </c>
      <c r="D4" s="17" t="s">
        <v>17</v>
      </c>
      <c r="E4" s="44">
        <v>0.6</v>
      </c>
      <c r="F4" s="45">
        <v>0.0</v>
      </c>
      <c r="G4" s="46">
        <f>SUM(E4+F4)</f>
        <v>0.6</v>
      </c>
      <c r="H4" s="44">
        <v>4.0</v>
      </c>
      <c r="I4" s="47">
        <v>7.8</v>
      </c>
      <c r="J4" s="48">
        <f>SUM(H4+I4)</f>
        <v>11.8</v>
      </c>
      <c r="K4" s="46">
        <f>25-J4</f>
        <v>13.2</v>
      </c>
      <c r="L4" s="49"/>
      <c r="M4" s="46">
        <f>SUM(G4+K4)-L4+4</f>
        <v>17.8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</sheetData>
  <mergeCells count="1">
    <mergeCell ref="A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25"/>
    <col customWidth="1" min="2" max="2" width="8.88"/>
    <col customWidth="1" min="3" max="3" width="19.63"/>
    <col customWidth="1" min="4" max="4" width="24.5"/>
    <col customWidth="1" min="5" max="5" width="9.88"/>
    <col customWidth="1" min="6" max="6" width="9.5"/>
    <col customWidth="1" min="8" max="8" width="10.38"/>
    <col customWidth="1" min="9" max="9" width="10.63"/>
  </cols>
  <sheetData>
    <row r="1">
      <c r="A1" s="16" t="s">
        <v>18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7">
        <v>1.0</v>
      </c>
      <c r="B4" s="8">
        <v>41.0</v>
      </c>
      <c r="C4" s="14" t="s">
        <v>19</v>
      </c>
      <c r="D4" s="17" t="s">
        <v>20</v>
      </c>
      <c r="E4" s="11">
        <v>3.9</v>
      </c>
      <c r="F4" s="11">
        <v>2.8</v>
      </c>
      <c r="G4" s="12">
        <f t="shared" ref="G4:G9" si="1">F4+E4</f>
        <v>6.7</v>
      </c>
      <c r="H4" s="11">
        <v>3.1</v>
      </c>
      <c r="I4" s="11">
        <v>5.1</v>
      </c>
      <c r="J4" s="12">
        <f t="shared" ref="J4:J9" si="2">I4+H4</f>
        <v>8.2</v>
      </c>
      <c r="K4" s="12">
        <f t="shared" ref="K4:K9" si="3">20-J4</f>
        <v>11.8</v>
      </c>
      <c r="L4" s="13"/>
      <c r="M4" s="12">
        <f t="shared" ref="M4:M9" si="4">K4+G4-L4</f>
        <v>18.5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7">
        <v>2.0</v>
      </c>
      <c r="B5" s="8">
        <v>37.0</v>
      </c>
      <c r="C5" s="14" t="s">
        <v>21</v>
      </c>
      <c r="D5" s="17" t="s">
        <v>22</v>
      </c>
      <c r="E5" s="11">
        <v>3.6</v>
      </c>
      <c r="F5" s="11">
        <v>2.4</v>
      </c>
      <c r="G5" s="12">
        <f t="shared" si="1"/>
        <v>6</v>
      </c>
      <c r="H5" s="11">
        <v>3.5</v>
      </c>
      <c r="I5" s="11">
        <v>4.7</v>
      </c>
      <c r="J5" s="12">
        <f t="shared" si="2"/>
        <v>8.2</v>
      </c>
      <c r="K5" s="12">
        <f t="shared" si="3"/>
        <v>11.8</v>
      </c>
      <c r="L5" s="13"/>
      <c r="M5" s="12">
        <f t="shared" si="4"/>
        <v>17.8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>
      <c r="A6" s="7">
        <v>3.0</v>
      </c>
      <c r="B6" s="8">
        <v>33.0</v>
      </c>
      <c r="C6" s="14" t="s">
        <v>23</v>
      </c>
      <c r="D6" s="17" t="s">
        <v>24</v>
      </c>
      <c r="E6" s="11">
        <v>2.9</v>
      </c>
      <c r="F6" s="11">
        <v>2.0</v>
      </c>
      <c r="G6" s="12">
        <f t="shared" si="1"/>
        <v>4.9</v>
      </c>
      <c r="H6" s="11">
        <v>4.7</v>
      </c>
      <c r="I6" s="11">
        <v>5.7</v>
      </c>
      <c r="J6" s="12">
        <f t="shared" si="2"/>
        <v>10.4</v>
      </c>
      <c r="K6" s="12">
        <f t="shared" si="3"/>
        <v>9.6</v>
      </c>
      <c r="L6" s="13"/>
      <c r="M6" s="12">
        <f t="shared" si="4"/>
        <v>14.5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>
      <c r="A7" s="7">
        <v>4.0</v>
      </c>
      <c r="B7" s="8">
        <v>31.0</v>
      </c>
      <c r="C7" s="14" t="s">
        <v>25</v>
      </c>
      <c r="D7" s="17" t="s">
        <v>22</v>
      </c>
      <c r="E7" s="11">
        <v>2.8</v>
      </c>
      <c r="F7" s="11">
        <v>2.7</v>
      </c>
      <c r="G7" s="12">
        <f t="shared" si="1"/>
        <v>5.5</v>
      </c>
      <c r="H7" s="11">
        <v>4.1</v>
      </c>
      <c r="I7" s="11">
        <v>6.9</v>
      </c>
      <c r="J7" s="12">
        <f t="shared" si="2"/>
        <v>11</v>
      </c>
      <c r="K7" s="12">
        <f t="shared" si="3"/>
        <v>9</v>
      </c>
      <c r="L7" s="18">
        <v>0.3</v>
      </c>
      <c r="M7" s="12">
        <f t="shared" si="4"/>
        <v>14.2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>
      <c r="A8" s="7">
        <v>5.0</v>
      </c>
      <c r="B8" s="8">
        <v>35.0</v>
      </c>
      <c r="C8" s="14" t="s">
        <v>26</v>
      </c>
      <c r="D8" s="17" t="s">
        <v>27</v>
      </c>
      <c r="E8" s="11">
        <v>1.5</v>
      </c>
      <c r="F8" s="11">
        <v>2.2</v>
      </c>
      <c r="G8" s="12">
        <f t="shared" si="1"/>
        <v>3.7</v>
      </c>
      <c r="H8" s="11">
        <v>3.7</v>
      </c>
      <c r="I8" s="11">
        <v>6.8</v>
      </c>
      <c r="J8" s="12">
        <f t="shared" si="2"/>
        <v>10.5</v>
      </c>
      <c r="K8" s="12">
        <f t="shared" si="3"/>
        <v>9.5</v>
      </c>
      <c r="L8" s="13"/>
      <c r="M8" s="12">
        <f t="shared" si="4"/>
        <v>13.2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>
      <c r="A9" s="7">
        <v>6.0</v>
      </c>
      <c r="B9" s="8">
        <v>39.0</v>
      </c>
      <c r="C9" s="14" t="s">
        <v>28</v>
      </c>
      <c r="D9" s="17" t="s">
        <v>29</v>
      </c>
      <c r="E9" s="11">
        <v>2.5</v>
      </c>
      <c r="F9" s="11">
        <v>2.7</v>
      </c>
      <c r="G9" s="12">
        <f t="shared" si="1"/>
        <v>5.2</v>
      </c>
      <c r="H9" s="11">
        <v>5.5</v>
      </c>
      <c r="I9" s="11">
        <v>7.5</v>
      </c>
      <c r="J9" s="12">
        <f t="shared" si="2"/>
        <v>13</v>
      </c>
      <c r="K9" s="12">
        <f t="shared" si="3"/>
        <v>7</v>
      </c>
      <c r="L9" s="13"/>
      <c r="M9" s="12">
        <f t="shared" si="4"/>
        <v>12.2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</sheetData>
  <mergeCells count="1">
    <mergeCell ref="A1:C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0"/>
    <col customWidth="1" min="2" max="2" width="6.5"/>
    <col customWidth="1" min="3" max="3" width="25.75"/>
    <col customWidth="1" min="4" max="4" width="16.25"/>
    <col customWidth="1" min="6" max="6" width="11.0"/>
    <col customWidth="1" min="7" max="7" width="11.5"/>
    <col customWidth="1" min="8" max="8" width="8.88"/>
    <col customWidth="1" min="9" max="9" width="9.13"/>
    <col customWidth="1" min="12" max="12" width="9.25"/>
  </cols>
  <sheetData>
    <row r="1">
      <c r="A1" s="19" t="s">
        <v>30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7">
        <v>1.0</v>
      </c>
      <c r="B4" s="8">
        <v>6.0</v>
      </c>
      <c r="C4" s="14" t="s">
        <v>31</v>
      </c>
      <c r="D4" s="17" t="s">
        <v>32</v>
      </c>
      <c r="E4" s="11">
        <v>2.4</v>
      </c>
      <c r="F4" s="11">
        <v>3.3</v>
      </c>
      <c r="G4" s="12">
        <f t="shared" ref="G4:G7" si="1">F4+E4</f>
        <v>5.7</v>
      </c>
      <c r="H4" s="11">
        <v>3.5</v>
      </c>
      <c r="I4" s="11">
        <v>7.9</v>
      </c>
      <c r="J4" s="12">
        <f t="shared" ref="J4:J7" si="2">I4+H4</f>
        <v>11.4</v>
      </c>
      <c r="K4" s="12">
        <f t="shared" ref="K4:K7" si="3">20-J4</f>
        <v>8.6</v>
      </c>
      <c r="L4" s="13"/>
      <c r="M4" s="12">
        <f t="shared" ref="M4:M6" si="4">K4+G4-L4</f>
        <v>14.3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7">
        <v>2.0</v>
      </c>
      <c r="B5" s="8">
        <v>8.0</v>
      </c>
      <c r="C5" s="14" t="s">
        <v>33</v>
      </c>
      <c r="D5" s="17" t="s">
        <v>34</v>
      </c>
      <c r="E5" s="11">
        <v>2.4</v>
      </c>
      <c r="F5" s="11">
        <v>2.2</v>
      </c>
      <c r="G5" s="12">
        <f t="shared" si="1"/>
        <v>4.6</v>
      </c>
      <c r="H5" s="11">
        <v>4.1</v>
      </c>
      <c r="I5" s="11">
        <v>8.2</v>
      </c>
      <c r="J5" s="12">
        <f t="shared" si="2"/>
        <v>12.3</v>
      </c>
      <c r="K5" s="12">
        <f t="shared" si="3"/>
        <v>7.7</v>
      </c>
      <c r="L5" s="13"/>
      <c r="M5" s="12">
        <f t="shared" si="4"/>
        <v>12.3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>
      <c r="A6" s="7">
        <v>3.0</v>
      </c>
      <c r="B6" s="8">
        <v>2.0</v>
      </c>
      <c r="C6" s="14" t="s">
        <v>35</v>
      </c>
      <c r="D6" s="17" t="s">
        <v>36</v>
      </c>
      <c r="E6" s="11">
        <v>2.2</v>
      </c>
      <c r="F6" s="11">
        <v>2.0</v>
      </c>
      <c r="G6" s="12">
        <f t="shared" si="1"/>
        <v>4.2</v>
      </c>
      <c r="H6" s="11">
        <v>5.0</v>
      </c>
      <c r="I6" s="11">
        <v>7.0</v>
      </c>
      <c r="J6" s="12">
        <f t="shared" si="2"/>
        <v>12</v>
      </c>
      <c r="K6" s="12">
        <f t="shared" si="3"/>
        <v>8</v>
      </c>
      <c r="L6" s="13"/>
      <c r="M6" s="12">
        <f t="shared" si="4"/>
        <v>12.2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>
      <c r="A7" s="20"/>
      <c r="B7" s="21">
        <v>4.0</v>
      </c>
      <c r="C7" s="22" t="s">
        <v>37</v>
      </c>
      <c r="D7" s="23" t="s">
        <v>17</v>
      </c>
      <c r="E7" s="24"/>
      <c r="F7" s="24"/>
      <c r="G7" s="25">
        <f t="shared" si="1"/>
        <v>0</v>
      </c>
      <c r="H7" s="24"/>
      <c r="I7" s="24"/>
      <c r="J7" s="25">
        <f t="shared" si="2"/>
        <v>0</v>
      </c>
      <c r="K7" s="25">
        <f t="shared" si="3"/>
        <v>20</v>
      </c>
      <c r="L7" s="26"/>
      <c r="M7" s="27">
        <v>0.0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5"/>
    <col customWidth="1" min="3" max="3" width="19.38"/>
    <col customWidth="1" min="4" max="4" width="18.38"/>
    <col customWidth="1" min="5" max="5" width="9.38"/>
    <col customWidth="1" min="6" max="6" width="9.75"/>
    <col customWidth="1" min="8" max="8" width="10.5"/>
    <col customWidth="1" min="9" max="9" width="11.13"/>
    <col customWidth="1" min="12" max="12" width="10.0"/>
  </cols>
  <sheetData>
    <row r="1">
      <c r="A1" s="28" t="s">
        <v>38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7">
        <v>1.0</v>
      </c>
      <c r="B4" s="8">
        <v>25.0</v>
      </c>
      <c r="C4" s="14" t="s">
        <v>39</v>
      </c>
      <c r="D4" s="17" t="s">
        <v>40</v>
      </c>
      <c r="E4" s="11">
        <v>5.2</v>
      </c>
      <c r="F4" s="11">
        <v>4.2</v>
      </c>
      <c r="G4" s="12">
        <f t="shared" ref="G4:G16" si="1">F4+E4</f>
        <v>9.4</v>
      </c>
      <c r="H4" s="11">
        <v>2.9</v>
      </c>
      <c r="I4" s="11">
        <v>5.2</v>
      </c>
      <c r="J4" s="12">
        <f t="shared" ref="J4:J16" si="2">I4+H4</f>
        <v>8.1</v>
      </c>
      <c r="K4" s="12">
        <f t="shared" ref="K4:K16" si="3">20-J4</f>
        <v>11.9</v>
      </c>
      <c r="L4" s="13"/>
      <c r="M4" s="12">
        <f t="shared" ref="M4:M14" si="4">K4+G4-L4</f>
        <v>21.3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7">
        <v>2.0</v>
      </c>
      <c r="B5" s="8">
        <v>17.0</v>
      </c>
      <c r="C5" s="14" t="s">
        <v>41</v>
      </c>
      <c r="D5" s="17" t="s">
        <v>40</v>
      </c>
      <c r="E5" s="11">
        <v>4.3</v>
      </c>
      <c r="F5" s="11">
        <v>4.1</v>
      </c>
      <c r="G5" s="12">
        <f t="shared" si="1"/>
        <v>8.4</v>
      </c>
      <c r="H5" s="11">
        <v>2.7</v>
      </c>
      <c r="I5" s="11">
        <v>5.0</v>
      </c>
      <c r="J5" s="12">
        <f t="shared" si="2"/>
        <v>7.7</v>
      </c>
      <c r="K5" s="12">
        <f t="shared" si="3"/>
        <v>12.3</v>
      </c>
      <c r="L5" s="13"/>
      <c r="M5" s="12">
        <f t="shared" si="4"/>
        <v>20.7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</row>
    <row r="6">
      <c r="A6" s="7">
        <v>3.0</v>
      </c>
      <c r="B6" s="8">
        <v>21.0</v>
      </c>
      <c r="C6" s="14" t="s">
        <v>42</v>
      </c>
      <c r="D6" s="17" t="s">
        <v>40</v>
      </c>
      <c r="E6" s="11">
        <v>3.7</v>
      </c>
      <c r="F6" s="11">
        <v>3.3</v>
      </c>
      <c r="G6" s="12">
        <f t="shared" si="1"/>
        <v>7</v>
      </c>
      <c r="H6" s="11">
        <v>2.4</v>
      </c>
      <c r="I6" s="11">
        <v>5.4</v>
      </c>
      <c r="J6" s="12">
        <f t="shared" si="2"/>
        <v>7.8</v>
      </c>
      <c r="K6" s="12">
        <f t="shared" si="3"/>
        <v>12.2</v>
      </c>
      <c r="L6" s="13"/>
      <c r="M6" s="12">
        <f t="shared" si="4"/>
        <v>19.2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>
      <c r="A7" s="7">
        <v>4.0</v>
      </c>
      <c r="B7" s="8">
        <v>29.0</v>
      </c>
      <c r="C7" s="14" t="s">
        <v>43</v>
      </c>
      <c r="D7" s="17" t="s">
        <v>44</v>
      </c>
      <c r="E7" s="11">
        <v>5.2</v>
      </c>
      <c r="F7" s="11">
        <v>1.9</v>
      </c>
      <c r="G7" s="12">
        <f t="shared" si="1"/>
        <v>7.1</v>
      </c>
      <c r="H7" s="11">
        <v>2.8</v>
      </c>
      <c r="I7" s="11">
        <v>5.5</v>
      </c>
      <c r="J7" s="12">
        <f t="shared" si="2"/>
        <v>8.3</v>
      </c>
      <c r="K7" s="12">
        <f t="shared" si="3"/>
        <v>11.7</v>
      </c>
      <c r="L7" s="13"/>
      <c r="M7" s="12">
        <f t="shared" si="4"/>
        <v>18.8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>
      <c r="A8" s="7">
        <v>5.0</v>
      </c>
      <c r="B8" s="8">
        <v>11.0</v>
      </c>
      <c r="C8" s="14" t="s">
        <v>45</v>
      </c>
      <c r="D8" s="17" t="s">
        <v>46</v>
      </c>
      <c r="E8" s="11">
        <v>5.2</v>
      </c>
      <c r="F8" s="11">
        <v>2.5</v>
      </c>
      <c r="G8" s="12">
        <f t="shared" si="1"/>
        <v>7.7</v>
      </c>
      <c r="H8" s="11">
        <v>3.2</v>
      </c>
      <c r="I8" s="11">
        <v>6.6</v>
      </c>
      <c r="J8" s="12">
        <f t="shared" si="2"/>
        <v>9.8</v>
      </c>
      <c r="K8" s="12">
        <f t="shared" si="3"/>
        <v>10.2</v>
      </c>
      <c r="L8" s="13"/>
      <c r="M8" s="12">
        <f t="shared" si="4"/>
        <v>17.9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>
      <c r="A9" s="7">
        <v>6.0</v>
      </c>
      <c r="B9" s="8">
        <v>13.0</v>
      </c>
      <c r="C9" s="14" t="s">
        <v>47</v>
      </c>
      <c r="D9" s="17" t="s">
        <v>32</v>
      </c>
      <c r="E9" s="11">
        <v>4.6</v>
      </c>
      <c r="F9" s="11">
        <v>3.3</v>
      </c>
      <c r="G9" s="12">
        <f t="shared" si="1"/>
        <v>7.9</v>
      </c>
      <c r="H9" s="11">
        <v>3.9</v>
      </c>
      <c r="I9" s="11">
        <v>7.2</v>
      </c>
      <c r="J9" s="12">
        <f t="shared" si="2"/>
        <v>11.1</v>
      </c>
      <c r="K9" s="12">
        <f t="shared" si="3"/>
        <v>8.9</v>
      </c>
      <c r="L9" s="13"/>
      <c r="M9" s="12">
        <f t="shared" si="4"/>
        <v>16.8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>
      <c r="A10" s="31">
        <v>7.0</v>
      </c>
      <c r="B10" s="32">
        <v>19.0</v>
      </c>
      <c r="C10" s="17" t="s">
        <v>48</v>
      </c>
      <c r="D10" s="17" t="s">
        <v>17</v>
      </c>
      <c r="E10" s="11">
        <v>2.4</v>
      </c>
      <c r="F10" s="11">
        <v>2.8</v>
      </c>
      <c r="G10" s="12">
        <f t="shared" si="1"/>
        <v>5.2</v>
      </c>
      <c r="H10" s="11">
        <v>3.8</v>
      </c>
      <c r="I10" s="11">
        <v>6.7</v>
      </c>
      <c r="J10" s="12">
        <f t="shared" si="2"/>
        <v>10.5</v>
      </c>
      <c r="K10" s="12">
        <f t="shared" si="3"/>
        <v>9.5</v>
      </c>
      <c r="L10" s="13"/>
      <c r="M10" s="12">
        <f t="shared" si="4"/>
        <v>14.7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>
      <c r="A11" s="31">
        <v>8.0</v>
      </c>
      <c r="B11" s="32">
        <v>9.0</v>
      </c>
      <c r="C11" s="17" t="s">
        <v>49</v>
      </c>
      <c r="D11" s="17" t="s">
        <v>17</v>
      </c>
      <c r="E11" s="11">
        <v>1.4</v>
      </c>
      <c r="F11" s="11">
        <v>2.1</v>
      </c>
      <c r="G11" s="12">
        <f t="shared" si="1"/>
        <v>3.5</v>
      </c>
      <c r="H11" s="11">
        <v>3.9</v>
      </c>
      <c r="I11" s="11">
        <v>7.9</v>
      </c>
      <c r="J11" s="12">
        <f t="shared" si="2"/>
        <v>11.8</v>
      </c>
      <c r="K11" s="12">
        <f t="shared" si="3"/>
        <v>8.2</v>
      </c>
      <c r="L11" s="13"/>
      <c r="M11" s="12">
        <f t="shared" si="4"/>
        <v>11.7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>
      <c r="A12" s="31">
        <v>9.0</v>
      </c>
      <c r="B12" s="32">
        <v>27.0</v>
      </c>
      <c r="C12" s="17" t="s">
        <v>50</v>
      </c>
      <c r="D12" s="17" t="s">
        <v>17</v>
      </c>
      <c r="E12" s="11">
        <v>1.4</v>
      </c>
      <c r="F12" s="11">
        <v>1.5</v>
      </c>
      <c r="G12" s="12">
        <f t="shared" si="1"/>
        <v>2.9</v>
      </c>
      <c r="H12" s="11">
        <v>5.3</v>
      </c>
      <c r="I12" s="11">
        <v>7.7</v>
      </c>
      <c r="J12" s="12">
        <f t="shared" si="2"/>
        <v>13</v>
      </c>
      <c r="K12" s="12">
        <f t="shared" si="3"/>
        <v>7</v>
      </c>
      <c r="L12" s="13"/>
      <c r="M12" s="12">
        <f t="shared" si="4"/>
        <v>9.9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>
      <c r="A13" s="31">
        <v>10.0</v>
      </c>
      <c r="B13" s="32">
        <v>5.0</v>
      </c>
      <c r="C13" s="17" t="s">
        <v>51</v>
      </c>
      <c r="D13" s="17" t="s">
        <v>17</v>
      </c>
      <c r="E13" s="11">
        <v>1.0</v>
      </c>
      <c r="F13" s="11">
        <v>2.2</v>
      </c>
      <c r="G13" s="12">
        <f t="shared" si="1"/>
        <v>3.2</v>
      </c>
      <c r="H13" s="11">
        <v>4.6</v>
      </c>
      <c r="I13" s="11">
        <v>9.0</v>
      </c>
      <c r="J13" s="12">
        <f t="shared" si="2"/>
        <v>13.6</v>
      </c>
      <c r="K13" s="12">
        <f t="shared" si="3"/>
        <v>6.4</v>
      </c>
      <c r="L13" s="18">
        <v>0.8</v>
      </c>
      <c r="M13" s="12">
        <f t="shared" si="4"/>
        <v>8.8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>
      <c r="A14" s="31">
        <v>11.0</v>
      </c>
      <c r="B14" s="32">
        <v>15.0</v>
      </c>
      <c r="C14" s="17" t="s">
        <v>52</v>
      </c>
      <c r="D14" s="17" t="s">
        <v>17</v>
      </c>
      <c r="E14" s="11">
        <v>1.7</v>
      </c>
      <c r="F14" s="11">
        <v>1.2</v>
      </c>
      <c r="G14" s="12">
        <f t="shared" si="1"/>
        <v>2.9</v>
      </c>
      <c r="H14" s="11">
        <v>5.3</v>
      </c>
      <c r="I14" s="11">
        <v>9.4</v>
      </c>
      <c r="J14" s="12">
        <f t="shared" si="2"/>
        <v>14.7</v>
      </c>
      <c r="K14" s="12">
        <f t="shared" si="3"/>
        <v>5.3</v>
      </c>
      <c r="L14" s="13"/>
      <c r="M14" s="12">
        <f t="shared" si="4"/>
        <v>8.2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>
      <c r="A15" s="33"/>
      <c r="B15" s="21">
        <v>7.0</v>
      </c>
      <c r="C15" s="22" t="s">
        <v>53</v>
      </c>
      <c r="D15" s="23" t="s">
        <v>15</v>
      </c>
      <c r="E15" s="34"/>
      <c r="F15" s="34"/>
      <c r="G15" s="35">
        <f t="shared" si="1"/>
        <v>0</v>
      </c>
      <c r="H15" s="34"/>
      <c r="I15" s="34"/>
      <c r="J15" s="35">
        <f t="shared" si="2"/>
        <v>0</v>
      </c>
      <c r="K15" s="35">
        <f t="shared" si="3"/>
        <v>20</v>
      </c>
      <c r="L15" s="36"/>
      <c r="M15" s="37">
        <v>0.0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>
      <c r="A16" s="33"/>
      <c r="B16" s="21">
        <v>23.0</v>
      </c>
      <c r="C16" s="22" t="s">
        <v>54</v>
      </c>
      <c r="D16" s="23" t="s">
        <v>17</v>
      </c>
      <c r="E16" s="34"/>
      <c r="F16" s="34"/>
      <c r="G16" s="35">
        <f t="shared" si="1"/>
        <v>0</v>
      </c>
      <c r="H16" s="34"/>
      <c r="I16" s="34"/>
      <c r="J16" s="35">
        <f t="shared" si="2"/>
        <v>0</v>
      </c>
      <c r="K16" s="35">
        <f t="shared" si="3"/>
        <v>20</v>
      </c>
      <c r="L16" s="36"/>
      <c r="M16" s="37">
        <v>0.0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</sheetData>
  <mergeCells count="1"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75"/>
    <col customWidth="1" min="2" max="2" width="8.25"/>
    <col customWidth="1" min="3" max="3" width="23.38"/>
    <col customWidth="1" min="4" max="4" width="22.88"/>
    <col customWidth="1" min="7" max="7" width="14.88"/>
    <col customWidth="1" min="8" max="8" width="10.0"/>
    <col customWidth="1" min="9" max="9" width="10.75"/>
  </cols>
  <sheetData>
    <row r="1">
      <c r="A1" s="38" t="s">
        <v>55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7">
        <v>1.0</v>
      </c>
      <c r="B4" s="8">
        <v>16.0</v>
      </c>
      <c r="C4" s="14" t="s">
        <v>56</v>
      </c>
      <c r="D4" s="17" t="s">
        <v>57</v>
      </c>
      <c r="E4" s="11">
        <v>3.8</v>
      </c>
      <c r="F4" s="11">
        <v>3.9</v>
      </c>
      <c r="G4" s="12">
        <f t="shared" ref="G4:G10" si="1">F4+E4</f>
        <v>7.7</v>
      </c>
      <c r="H4" s="11">
        <v>2.8</v>
      </c>
      <c r="I4" s="11">
        <v>5.0</v>
      </c>
      <c r="J4" s="12">
        <f t="shared" ref="J4:J10" si="2">I4+H4</f>
        <v>7.8</v>
      </c>
      <c r="K4" s="12">
        <f t="shared" ref="K4:K10" si="3">20-J4</f>
        <v>12.2</v>
      </c>
      <c r="L4" s="13"/>
      <c r="M4" s="12">
        <f t="shared" ref="M4:M10" si="4">K4+G4-L4</f>
        <v>19.9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7">
        <v>2.0</v>
      </c>
      <c r="B5" s="8">
        <v>18.0</v>
      </c>
      <c r="C5" s="14" t="s">
        <v>58</v>
      </c>
      <c r="D5" s="17" t="s">
        <v>40</v>
      </c>
      <c r="E5" s="11">
        <v>3.0</v>
      </c>
      <c r="F5" s="11">
        <v>3.0</v>
      </c>
      <c r="G5" s="12">
        <f t="shared" si="1"/>
        <v>6</v>
      </c>
      <c r="H5" s="11">
        <v>3.0</v>
      </c>
      <c r="I5" s="11">
        <v>6.7</v>
      </c>
      <c r="J5" s="12">
        <f t="shared" si="2"/>
        <v>9.7</v>
      </c>
      <c r="K5" s="12">
        <f t="shared" si="3"/>
        <v>10.3</v>
      </c>
      <c r="L5" s="13"/>
      <c r="M5" s="12">
        <f t="shared" si="4"/>
        <v>16.3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>
      <c r="A6" s="7">
        <v>3.0</v>
      </c>
      <c r="B6" s="8">
        <v>12.0</v>
      </c>
      <c r="C6" s="14" t="s">
        <v>59</v>
      </c>
      <c r="D6" s="17" t="s">
        <v>46</v>
      </c>
      <c r="E6" s="11">
        <v>2.2</v>
      </c>
      <c r="F6" s="11">
        <v>3.0</v>
      </c>
      <c r="G6" s="12">
        <f t="shared" si="1"/>
        <v>5.2</v>
      </c>
      <c r="H6" s="11">
        <v>3.1</v>
      </c>
      <c r="I6" s="11">
        <v>6.1</v>
      </c>
      <c r="J6" s="12">
        <f t="shared" si="2"/>
        <v>9.2</v>
      </c>
      <c r="K6" s="12">
        <f t="shared" si="3"/>
        <v>10.8</v>
      </c>
      <c r="L6" s="13"/>
      <c r="M6" s="12">
        <f t="shared" si="4"/>
        <v>16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>
      <c r="A7" s="7">
        <v>4.0</v>
      </c>
      <c r="B7" s="8">
        <v>20.0</v>
      </c>
      <c r="C7" s="14" t="s">
        <v>60</v>
      </c>
      <c r="D7" s="17" t="s">
        <v>57</v>
      </c>
      <c r="E7" s="11">
        <v>2.9</v>
      </c>
      <c r="F7" s="11">
        <v>3.0</v>
      </c>
      <c r="G7" s="12">
        <f t="shared" si="1"/>
        <v>5.9</v>
      </c>
      <c r="H7" s="11">
        <v>3.7</v>
      </c>
      <c r="I7" s="11">
        <v>6.2</v>
      </c>
      <c r="J7" s="12">
        <f t="shared" si="2"/>
        <v>9.9</v>
      </c>
      <c r="K7" s="12">
        <f t="shared" si="3"/>
        <v>10.1</v>
      </c>
      <c r="L7" s="13"/>
      <c r="M7" s="12">
        <f t="shared" si="4"/>
        <v>16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>
      <c r="A8" s="7">
        <v>5.0</v>
      </c>
      <c r="B8" s="8">
        <v>22.0</v>
      </c>
      <c r="C8" s="9" t="s">
        <v>61</v>
      </c>
      <c r="D8" s="17" t="s">
        <v>62</v>
      </c>
      <c r="E8" s="11">
        <v>2.2</v>
      </c>
      <c r="F8" s="11">
        <v>2.4</v>
      </c>
      <c r="G8" s="12">
        <f t="shared" si="1"/>
        <v>4.6</v>
      </c>
      <c r="H8" s="11">
        <v>3.5</v>
      </c>
      <c r="I8" s="11">
        <v>7.7</v>
      </c>
      <c r="J8" s="12">
        <f t="shared" si="2"/>
        <v>11.2</v>
      </c>
      <c r="K8" s="12">
        <f t="shared" si="3"/>
        <v>8.8</v>
      </c>
      <c r="L8" s="13"/>
      <c r="M8" s="12">
        <f t="shared" si="4"/>
        <v>13.4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>
      <c r="A9" s="7">
        <v>6.0</v>
      </c>
      <c r="B9" s="8">
        <v>14.0</v>
      </c>
      <c r="C9" s="14" t="s">
        <v>63</v>
      </c>
      <c r="D9" s="17" t="s">
        <v>64</v>
      </c>
      <c r="E9" s="11">
        <v>1.3</v>
      </c>
      <c r="F9" s="11">
        <v>2.7</v>
      </c>
      <c r="G9" s="12">
        <f t="shared" si="1"/>
        <v>4</v>
      </c>
      <c r="H9" s="11">
        <v>4.0</v>
      </c>
      <c r="I9" s="11">
        <v>8.5</v>
      </c>
      <c r="J9" s="12">
        <f t="shared" si="2"/>
        <v>12.5</v>
      </c>
      <c r="K9" s="12">
        <f t="shared" si="3"/>
        <v>7.5</v>
      </c>
      <c r="L9" s="13"/>
      <c r="M9" s="12">
        <f t="shared" si="4"/>
        <v>11.5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>
      <c r="A10" s="31">
        <v>7.0</v>
      </c>
      <c r="B10" s="32">
        <v>10.0</v>
      </c>
      <c r="C10" s="17" t="s">
        <v>65</v>
      </c>
      <c r="D10" s="17" t="s">
        <v>64</v>
      </c>
      <c r="E10" s="11">
        <v>1.3</v>
      </c>
      <c r="F10" s="11">
        <v>1.4</v>
      </c>
      <c r="G10" s="12">
        <f t="shared" si="1"/>
        <v>2.7</v>
      </c>
      <c r="H10" s="11">
        <v>6.0</v>
      </c>
      <c r="I10" s="11">
        <v>7.9</v>
      </c>
      <c r="J10" s="12">
        <f t="shared" si="2"/>
        <v>13.9</v>
      </c>
      <c r="K10" s="12">
        <f t="shared" si="3"/>
        <v>6.1</v>
      </c>
      <c r="L10" s="13"/>
      <c r="M10" s="12">
        <f t="shared" si="4"/>
        <v>8.8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</sheetData>
  <mergeCells count="1">
    <mergeCell ref="A1:C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5"/>
    <col customWidth="1" min="2" max="2" width="8.75"/>
    <col customWidth="1" min="3" max="3" width="20.75"/>
    <col customWidth="1" min="4" max="4" width="22.88"/>
  </cols>
  <sheetData>
    <row r="1">
      <c r="A1" s="39" t="s">
        <v>66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7">
        <v>1.0</v>
      </c>
      <c r="B4" s="8">
        <v>32.0</v>
      </c>
      <c r="C4" s="14" t="s">
        <v>67</v>
      </c>
      <c r="D4" s="17" t="s">
        <v>40</v>
      </c>
      <c r="E4" s="11">
        <v>1.6</v>
      </c>
      <c r="F4" s="11">
        <v>2.1</v>
      </c>
      <c r="G4" s="12">
        <f t="shared" ref="G4:G8" si="1">F4+E4</f>
        <v>3.7</v>
      </c>
      <c r="H4" s="11">
        <v>4.2</v>
      </c>
      <c r="I4" s="11">
        <v>7.8</v>
      </c>
      <c r="J4" s="12">
        <f t="shared" ref="J4:J8" si="2">I4+H4</f>
        <v>12</v>
      </c>
      <c r="K4" s="12">
        <f t="shared" ref="K4:K8" si="3">20-J4</f>
        <v>8</v>
      </c>
      <c r="L4" s="13"/>
      <c r="M4" s="12">
        <f t="shared" ref="M4:M8" si="4">K4+G4-L4</f>
        <v>11.7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7">
        <v>2.0</v>
      </c>
      <c r="B5" s="8">
        <v>24.0</v>
      </c>
      <c r="C5" s="14" t="s">
        <v>68</v>
      </c>
      <c r="D5" s="17" t="s">
        <v>36</v>
      </c>
      <c r="E5" s="11">
        <v>1.2</v>
      </c>
      <c r="F5" s="11">
        <v>2.6</v>
      </c>
      <c r="G5" s="12">
        <f t="shared" si="1"/>
        <v>3.8</v>
      </c>
      <c r="H5" s="11">
        <v>4.0</v>
      </c>
      <c r="I5" s="11">
        <v>8.7</v>
      </c>
      <c r="J5" s="12">
        <f t="shared" si="2"/>
        <v>12.7</v>
      </c>
      <c r="K5" s="12">
        <f t="shared" si="3"/>
        <v>7.3</v>
      </c>
      <c r="L5" s="13"/>
      <c r="M5" s="12">
        <f t="shared" si="4"/>
        <v>11.1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>
      <c r="A6" s="7">
        <v>3.0</v>
      </c>
      <c r="B6" s="8">
        <v>26.0</v>
      </c>
      <c r="C6" s="14" t="s">
        <v>69</v>
      </c>
      <c r="D6" s="17" t="s">
        <v>46</v>
      </c>
      <c r="E6" s="11">
        <v>1.3</v>
      </c>
      <c r="F6" s="11">
        <v>2.3</v>
      </c>
      <c r="G6" s="12">
        <f t="shared" si="1"/>
        <v>3.6</v>
      </c>
      <c r="H6" s="11">
        <v>3.8</v>
      </c>
      <c r="I6" s="11">
        <v>9.3</v>
      </c>
      <c r="J6" s="12">
        <f t="shared" si="2"/>
        <v>13.1</v>
      </c>
      <c r="K6" s="12">
        <f t="shared" si="3"/>
        <v>6.9</v>
      </c>
      <c r="L6" s="13"/>
      <c r="M6" s="12">
        <f t="shared" si="4"/>
        <v>10.5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ht="18.75" customHeight="1">
      <c r="A7" s="7">
        <v>4.0</v>
      </c>
      <c r="B7" s="8">
        <v>28.0</v>
      </c>
      <c r="C7" s="14" t="s">
        <v>70</v>
      </c>
      <c r="D7" s="17" t="s">
        <v>36</v>
      </c>
      <c r="E7" s="11">
        <v>1.5</v>
      </c>
      <c r="F7" s="11">
        <v>1.8</v>
      </c>
      <c r="G7" s="12">
        <f t="shared" si="1"/>
        <v>3.3</v>
      </c>
      <c r="H7" s="11">
        <v>4.8</v>
      </c>
      <c r="I7" s="11">
        <v>8.4</v>
      </c>
      <c r="J7" s="12">
        <f t="shared" si="2"/>
        <v>13.2</v>
      </c>
      <c r="K7" s="12">
        <f t="shared" si="3"/>
        <v>6.8</v>
      </c>
      <c r="L7" s="13"/>
      <c r="M7" s="12">
        <f t="shared" si="4"/>
        <v>10.1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>
      <c r="A8" s="7">
        <v>5.0</v>
      </c>
      <c r="B8" s="8">
        <v>30.0</v>
      </c>
      <c r="C8" s="14" t="s">
        <v>71</v>
      </c>
      <c r="D8" s="17" t="s">
        <v>17</v>
      </c>
      <c r="E8" s="11">
        <v>1.9</v>
      </c>
      <c r="F8" s="11">
        <v>1.5</v>
      </c>
      <c r="G8" s="12">
        <f t="shared" si="1"/>
        <v>3.4</v>
      </c>
      <c r="H8" s="11">
        <v>4.4</v>
      </c>
      <c r="I8" s="11">
        <v>9.0</v>
      </c>
      <c r="J8" s="12">
        <f t="shared" si="2"/>
        <v>13.4</v>
      </c>
      <c r="K8" s="12">
        <f t="shared" si="3"/>
        <v>6.6</v>
      </c>
      <c r="L8" s="13"/>
      <c r="M8" s="12">
        <f t="shared" si="4"/>
        <v>10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</sheetData>
  <mergeCells count="1">
    <mergeCell ref="A1:C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25"/>
    <col customWidth="1" min="2" max="2" width="8.88"/>
    <col customWidth="1" min="3" max="3" width="19.63"/>
    <col customWidth="1" min="4" max="4" width="17.63"/>
    <col customWidth="1" min="5" max="5" width="9.88"/>
    <col customWidth="1" min="6" max="6" width="9.5"/>
    <col customWidth="1" min="8" max="8" width="10.38"/>
    <col customWidth="1" min="9" max="9" width="10.63"/>
  </cols>
  <sheetData>
    <row r="1">
      <c r="A1" s="16" t="s">
        <v>72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7">
        <v>1.0</v>
      </c>
      <c r="B4" s="8">
        <v>48.0</v>
      </c>
      <c r="C4" s="14" t="s">
        <v>73</v>
      </c>
      <c r="D4" s="17" t="s">
        <v>74</v>
      </c>
      <c r="E4" s="11">
        <v>2.0</v>
      </c>
      <c r="F4" s="11">
        <v>3.3</v>
      </c>
      <c r="G4" s="12">
        <f t="shared" ref="G4:G11" si="1">F4+E4</f>
        <v>5.3</v>
      </c>
      <c r="H4" s="11">
        <v>3.9</v>
      </c>
      <c r="I4" s="11">
        <v>6.4</v>
      </c>
      <c r="J4" s="12">
        <f t="shared" ref="J4:J11" si="2">I4+H4</f>
        <v>10.3</v>
      </c>
      <c r="K4" s="12">
        <f t="shared" ref="K4:K11" si="3">20-J4</f>
        <v>9.7</v>
      </c>
      <c r="L4" s="13"/>
      <c r="M4" s="12">
        <f t="shared" ref="M4:M11" si="4">K4+G4-L4</f>
        <v>15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7">
        <v>2.0</v>
      </c>
      <c r="B5" s="8">
        <v>40.0</v>
      </c>
      <c r="C5" s="14" t="s">
        <v>75</v>
      </c>
      <c r="D5" s="17" t="s">
        <v>76</v>
      </c>
      <c r="E5" s="11">
        <v>2.2</v>
      </c>
      <c r="F5" s="11">
        <v>2.1</v>
      </c>
      <c r="G5" s="12">
        <f t="shared" si="1"/>
        <v>4.3</v>
      </c>
      <c r="H5" s="11">
        <v>3.5</v>
      </c>
      <c r="I5" s="11">
        <v>6.3</v>
      </c>
      <c r="J5" s="12">
        <f t="shared" si="2"/>
        <v>9.8</v>
      </c>
      <c r="K5" s="12">
        <f t="shared" si="3"/>
        <v>10.2</v>
      </c>
      <c r="L5" s="13"/>
      <c r="M5" s="12">
        <f t="shared" si="4"/>
        <v>14.5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>
      <c r="A6" s="7">
        <v>3.0</v>
      </c>
      <c r="B6" s="8">
        <v>34.0</v>
      </c>
      <c r="C6" s="14" t="s">
        <v>77</v>
      </c>
      <c r="D6" s="17" t="s">
        <v>78</v>
      </c>
      <c r="E6" s="11">
        <v>1.3</v>
      </c>
      <c r="F6" s="11">
        <v>2.4</v>
      </c>
      <c r="G6" s="12">
        <f t="shared" si="1"/>
        <v>3.7</v>
      </c>
      <c r="H6" s="11">
        <v>3.3</v>
      </c>
      <c r="I6" s="11">
        <v>6.8</v>
      </c>
      <c r="J6" s="12">
        <f t="shared" si="2"/>
        <v>10.1</v>
      </c>
      <c r="K6" s="12">
        <f t="shared" si="3"/>
        <v>9.9</v>
      </c>
      <c r="L6" s="13"/>
      <c r="M6" s="12">
        <f t="shared" si="4"/>
        <v>13.6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>
      <c r="A7" s="7">
        <v>4.0</v>
      </c>
      <c r="B7" s="8">
        <v>36.0</v>
      </c>
      <c r="C7" s="14" t="s">
        <v>79</v>
      </c>
      <c r="D7" s="17" t="s">
        <v>74</v>
      </c>
      <c r="E7" s="11">
        <v>1.6</v>
      </c>
      <c r="F7" s="11">
        <v>2.6</v>
      </c>
      <c r="G7" s="12">
        <f t="shared" si="1"/>
        <v>4.2</v>
      </c>
      <c r="H7" s="11">
        <v>4.8</v>
      </c>
      <c r="I7" s="11">
        <v>7.3</v>
      </c>
      <c r="J7" s="12">
        <f t="shared" si="2"/>
        <v>12.1</v>
      </c>
      <c r="K7" s="12">
        <f t="shared" si="3"/>
        <v>7.9</v>
      </c>
      <c r="L7" s="13"/>
      <c r="M7" s="12">
        <f t="shared" si="4"/>
        <v>12.1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>
      <c r="A8" s="7">
        <v>5.0</v>
      </c>
      <c r="B8" s="8">
        <v>44.0</v>
      </c>
      <c r="C8" s="14" t="s">
        <v>80</v>
      </c>
      <c r="D8" s="17" t="s">
        <v>81</v>
      </c>
      <c r="E8" s="11">
        <v>0.8</v>
      </c>
      <c r="F8" s="11">
        <v>2.4</v>
      </c>
      <c r="G8" s="12">
        <f t="shared" si="1"/>
        <v>3.2</v>
      </c>
      <c r="H8" s="11">
        <v>4.7</v>
      </c>
      <c r="I8" s="11">
        <v>6.5</v>
      </c>
      <c r="J8" s="12">
        <f t="shared" si="2"/>
        <v>11.2</v>
      </c>
      <c r="K8" s="12">
        <f t="shared" si="3"/>
        <v>8.8</v>
      </c>
      <c r="L8" s="13"/>
      <c r="M8" s="12">
        <f t="shared" si="4"/>
        <v>12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>
      <c r="A9" s="7">
        <v>6.0</v>
      </c>
      <c r="B9" s="8">
        <v>38.0</v>
      </c>
      <c r="C9" s="14" t="s">
        <v>82</v>
      </c>
      <c r="D9" s="17" t="s">
        <v>81</v>
      </c>
      <c r="E9" s="11">
        <v>0.3</v>
      </c>
      <c r="F9" s="11">
        <v>2.9</v>
      </c>
      <c r="G9" s="12">
        <f t="shared" si="1"/>
        <v>3.2</v>
      </c>
      <c r="H9" s="11">
        <v>4.2</v>
      </c>
      <c r="I9" s="11">
        <v>8.5</v>
      </c>
      <c r="J9" s="12">
        <f t="shared" si="2"/>
        <v>12.7</v>
      </c>
      <c r="K9" s="12">
        <f t="shared" si="3"/>
        <v>7.3</v>
      </c>
      <c r="L9" s="13"/>
      <c r="M9" s="12">
        <f t="shared" si="4"/>
        <v>10.5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>
      <c r="A10" s="31">
        <v>7.0</v>
      </c>
      <c r="B10" s="40">
        <v>42.0</v>
      </c>
      <c r="C10" s="17" t="s">
        <v>83</v>
      </c>
      <c r="D10" s="17" t="s">
        <v>17</v>
      </c>
      <c r="E10" s="11">
        <v>1.2</v>
      </c>
      <c r="F10" s="11">
        <v>2.6</v>
      </c>
      <c r="G10" s="12">
        <f t="shared" si="1"/>
        <v>3.8</v>
      </c>
      <c r="H10" s="11">
        <v>5.6</v>
      </c>
      <c r="I10" s="11">
        <v>8.2</v>
      </c>
      <c r="J10" s="12">
        <f t="shared" si="2"/>
        <v>13.8</v>
      </c>
      <c r="K10" s="12">
        <f t="shared" si="3"/>
        <v>6.2</v>
      </c>
      <c r="L10" s="13"/>
      <c r="M10" s="12">
        <f t="shared" si="4"/>
        <v>10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>
      <c r="A11" s="31">
        <v>8.0</v>
      </c>
      <c r="B11" s="40">
        <v>46.0</v>
      </c>
      <c r="C11" s="17" t="s">
        <v>84</v>
      </c>
      <c r="D11" s="17" t="s">
        <v>40</v>
      </c>
      <c r="E11" s="11">
        <v>1.2</v>
      </c>
      <c r="F11" s="11">
        <v>0.3</v>
      </c>
      <c r="G11" s="12">
        <f t="shared" si="1"/>
        <v>1.5</v>
      </c>
      <c r="H11" s="11">
        <v>6.0</v>
      </c>
      <c r="I11" s="11">
        <v>9.2</v>
      </c>
      <c r="J11" s="12">
        <f t="shared" si="2"/>
        <v>15.2</v>
      </c>
      <c r="K11" s="12">
        <f t="shared" si="3"/>
        <v>4.8</v>
      </c>
      <c r="L11" s="13"/>
      <c r="M11" s="12">
        <f t="shared" si="4"/>
        <v>6.3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</sheetData>
  <mergeCells count="1">
    <mergeCell ref="A1:C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25"/>
    <col customWidth="1" min="2" max="2" width="7.63"/>
    <col customWidth="1" min="3" max="3" width="18.75"/>
    <col customWidth="1" min="4" max="4" width="27.75"/>
    <col customWidth="1" min="5" max="5" width="9.13"/>
    <col customWidth="1" min="6" max="6" width="8.63"/>
    <col customWidth="1" min="7" max="7" width="11.75"/>
    <col customWidth="1" min="8" max="8" width="10.25"/>
    <col customWidth="1" min="9" max="9" width="9.38"/>
    <col customWidth="1" min="10" max="10" width="9.88"/>
    <col customWidth="1" min="11" max="11" width="11.38"/>
  </cols>
  <sheetData>
    <row r="1">
      <c r="A1" s="16" t="s">
        <v>85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1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42">
        <v>1.0</v>
      </c>
      <c r="B4" s="43">
        <v>43.0</v>
      </c>
      <c r="C4" s="14" t="s">
        <v>86</v>
      </c>
      <c r="D4" s="17" t="s">
        <v>17</v>
      </c>
      <c r="E4" s="44">
        <v>0.4</v>
      </c>
      <c r="F4" s="45">
        <v>0.3</v>
      </c>
      <c r="G4" s="46">
        <f>SUM(E4+F4)</f>
        <v>0.7</v>
      </c>
      <c r="H4" s="44">
        <v>4.6</v>
      </c>
      <c r="I4" s="47">
        <v>7.8</v>
      </c>
      <c r="J4" s="48">
        <f>SUM(H4+I4)</f>
        <v>12.4</v>
      </c>
      <c r="K4" s="46">
        <f>25-J4</f>
        <v>12.6</v>
      </c>
      <c r="L4" s="49"/>
      <c r="M4" s="46">
        <f>SUM(G4+K4)-L4+4</f>
        <v>17.3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</sheetData>
  <mergeCells count="1">
    <mergeCell ref="A1:C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88"/>
    <col customWidth="1" min="3" max="3" width="20.63"/>
    <col customWidth="1" min="4" max="4" width="19.5"/>
    <col customWidth="1" min="5" max="5" width="10.38"/>
    <col customWidth="1" min="6" max="6" width="10.63"/>
    <col customWidth="1" min="8" max="8" width="10.5"/>
    <col customWidth="1" min="9" max="9" width="10.75"/>
  </cols>
  <sheetData>
    <row r="1">
      <c r="A1" s="50" t="s">
        <v>87</v>
      </c>
    </row>
    <row r="3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1" t="s">
        <v>10</v>
      </c>
      <c r="K3" s="4" t="s">
        <v>11</v>
      </c>
      <c r="L3" s="4" t="s">
        <v>12</v>
      </c>
      <c r="M3" s="4" t="s">
        <v>13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>
      <c r="A4" s="42">
        <v>1.0</v>
      </c>
      <c r="B4" s="8">
        <v>47.0</v>
      </c>
      <c r="C4" s="14" t="s">
        <v>88</v>
      </c>
      <c r="D4" s="17" t="s">
        <v>17</v>
      </c>
      <c r="E4" s="44">
        <v>0.5</v>
      </c>
      <c r="F4" s="45">
        <v>0.8</v>
      </c>
      <c r="G4" s="46">
        <f t="shared" ref="G4:G6" si="1">SUM(E4+F4)</f>
        <v>1.3</v>
      </c>
      <c r="H4" s="44">
        <v>4.5</v>
      </c>
      <c r="I4" s="47">
        <v>8.0</v>
      </c>
      <c r="J4" s="48">
        <f t="shared" ref="J4:J6" si="2">SUM(H4+I4)</f>
        <v>12.5</v>
      </c>
      <c r="K4" s="46">
        <f t="shared" ref="K4:K6" si="3">25-J4</f>
        <v>12.5</v>
      </c>
      <c r="L4" s="49"/>
      <c r="M4" s="46">
        <f t="shared" ref="M4:M6" si="4">SUM(G4+K4)-L4+4</f>
        <v>17.8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>
      <c r="A5" s="42">
        <v>2.0</v>
      </c>
      <c r="B5" s="8">
        <v>45.0</v>
      </c>
      <c r="C5" s="14" t="s">
        <v>89</v>
      </c>
      <c r="D5" s="17" t="s">
        <v>90</v>
      </c>
      <c r="E5" s="44">
        <v>0.1</v>
      </c>
      <c r="F5" s="45">
        <v>1.3</v>
      </c>
      <c r="G5" s="46">
        <f t="shared" si="1"/>
        <v>1.4</v>
      </c>
      <c r="H5" s="44">
        <v>5.1</v>
      </c>
      <c r="I5" s="47">
        <v>8.9</v>
      </c>
      <c r="J5" s="48">
        <f t="shared" si="2"/>
        <v>14</v>
      </c>
      <c r="K5" s="46">
        <f t="shared" si="3"/>
        <v>11</v>
      </c>
      <c r="L5" s="49"/>
      <c r="M5" s="46">
        <f t="shared" si="4"/>
        <v>16.4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>
      <c r="A6" s="42">
        <v>3.0</v>
      </c>
      <c r="B6" s="8">
        <v>49.0</v>
      </c>
      <c r="C6" s="14" t="s">
        <v>91</v>
      </c>
      <c r="D6" s="17" t="s">
        <v>81</v>
      </c>
      <c r="E6" s="44">
        <v>0.4</v>
      </c>
      <c r="F6" s="45">
        <v>0.6</v>
      </c>
      <c r="G6" s="46">
        <f t="shared" si="1"/>
        <v>1</v>
      </c>
      <c r="H6" s="44">
        <v>4.9</v>
      </c>
      <c r="I6" s="47">
        <v>9.4</v>
      </c>
      <c r="J6" s="48">
        <f t="shared" si="2"/>
        <v>14.3</v>
      </c>
      <c r="K6" s="46">
        <f t="shared" si="3"/>
        <v>10.7</v>
      </c>
      <c r="L6" s="49"/>
      <c r="M6" s="46">
        <f t="shared" si="4"/>
        <v>15.7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</sheetData>
  <mergeCells count="1">
    <mergeCell ref="A1:C1"/>
  </mergeCells>
  <drawing r:id="rId1"/>
</worksheet>
</file>