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/Users/nuria/Desktop/"/>
    </mc:Choice>
  </mc:AlternateContent>
  <xr:revisionPtr revIDLastSave="0" documentId="8_{09F61DB2-81C3-B445-BF81-0B02DFEB8437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1r Torn" sheetId="1" r:id="rId1"/>
    <sheet name="2n Torn" sheetId="5" r:id="rId2"/>
    <sheet name="3r Torn" sheetId="6" r:id="rId3"/>
    <sheet name="4t Torn" sheetId="7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7" l="1"/>
  <c r="J57" i="7"/>
  <c r="K57" i="7"/>
  <c r="G60" i="7"/>
  <c r="A95" i="7"/>
  <c r="A96" i="7"/>
  <c r="A97" i="7"/>
  <c r="A98" i="7"/>
  <c r="A99" i="7"/>
  <c r="A100" i="7"/>
  <c r="A101" i="7"/>
  <c r="A66" i="7"/>
  <c r="A67" i="7"/>
  <c r="A68" i="7"/>
  <c r="A69" i="7"/>
  <c r="A70" i="7"/>
  <c r="A71" i="7"/>
  <c r="A72" i="7"/>
  <c r="G83" i="7"/>
  <c r="A6" i="7"/>
  <c r="A7" i="7"/>
  <c r="A8" i="7"/>
  <c r="A9" i="7"/>
  <c r="A10" i="7"/>
  <c r="A11" i="7"/>
  <c r="A12" i="7"/>
  <c r="A28" i="5"/>
  <c r="A29" i="5"/>
  <c r="A30" i="5"/>
  <c r="A31" i="5"/>
  <c r="A32" i="5"/>
  <c r="A33" i="5"/>
  <c r="A34" i="5"/>
  <c r="A55" i="5"/>
  <c r="A56" i="5"/>
  <c r="A57" i="5"/>
  <c r="A58" i="5"/>
  <c r="A59" i="5"/>
  <c r="A60" i="5"/>
  <c r="A61" i="5"/>
  <c r="A62" i="5"/>
  <c r="A63" i="5"/>
  <c r="A64" i="5"/>
  <c r="A65" i="5"/>
  <c r="A66" i="5"/>
  <c r="A14" i="5"/>
  <c r="A15" i="5"/>
  <c r="A16" i="5"/>
  <c r="A17" i="5"/>
  <c r="A18" i="5"/>
  <c r="A19" i="5"/>
  <c r="A20" i="5"/>
  <c r="A21" i="5"/>
  <c r="A22" i="5"/>
  <c r="A23" i="5"/>
  <c r="A27" i="1"/>
  <c r="A28" i="1"/>
  <c r="A29" i="1"/>
  <c r="A30" i="1"/>
  <c r="A31" i="1"/>
  <c r="A26" i="1"/>
  <c r="A70" i="1"/>
  <c r="A71" i="1"/>
  <c r="A72" i="1"/>
  <c r="A73" i="1"/>
  <c r="A74" i="1"/>
  <c r="A75" i="1"/>
  <c r="A69" i="1"/>
  <c r="A55" i="1"/>
  <c r="A56" i="1"/>
  <c r="A57" i="1"/>
  <c r="A58" i="1"/>
  <c r="A59" i="1"/>
  <c r="A60" i="1"/>
  <c r="A61" i="1"/>
  <c r="A62" i="1"/>
  <c r="A63" i="1"/>
  <c r="A64" i="1"/>
  <c r="J117" i="7"/>
  <c r="K117" i="7"/>
  <c r="G117" i="7"/>
  <c r="J114" i="7"/>
  <c r="K114" i="7"/>
  <c r="G114" i="7"/>
  <c r="J116" i="7"/>
  <c r="K116" i="7"/>
  <c r="G116" i="7"/>
  <c r="J113" i="7"/>
  <c r="K113" i="7"/>
  <c r="G113" i="7"/>
  <c r="J115" i="7"/>
  <c r="K115" i="7"/>
  <c r="G115" i="7"/>
  <c r="J112" i="7"/>
  <c r="K112" i="7"/>
  <c r="G112" i="7"/>
  <c r="J111" i="7"/>
  <c r="K111" i="7"/>
  <c r="G111" i="7"/>
  <c r="J118" i="7"/>
  <c r="K118" i="7"/>
  <c r="G118" i="7"/>
  <c r="J101" i="7"/>
  <c r="K101" i="7"/>
  <c r="G101" i="7"/>
  <c r="J104" i="7"/>
  <c r="K104" i="7"/>
  <c r="G104" i="7"/>
  <c r="J105" i="7"/>
  <c r="K105" i="7"/>
  <c r="G105" i="7"/>
  <c r="J95" i="7"/>
  <c r="K95" i="7"/>
  <c r="G95" i="7"/>
  <c r="J103" i="7"/>
  <c r="K103" i="7"/>
  <c r="G103" i="7"/>
  <c r="J98" i="7"/>
  <c r="K98" i="7"/>
  <c r="G98" i="7"/>
  <c r="J97" i="7"/>
  <c r="K97" i="7"/>
  <c r="G97" i="7"/>
  <c r="J99" i="7"/>
  <c r="K99" i="7"/>
  <c r="G99" i="7"/>
  <c r="J96" i="7"/>
  <c r="K96" i="7"/>
  <c r="G96" i="7"/>
  <c r="J94" i="7"/>
  <c r="K94" i="7"/>
  <c r="G94" i="7"/>
  <c r="J102" i="7"/>
  <c r="K102" i="7"/>
  <c r="G102" i="7"/>
  <c r="J107" i="7"/>
  <c r="K107" i="7"/>
  <c r="G107" i="7"/>
  <c r="J106" i="7"/>
  <c r="K106" i="7"/>
  <c r="G106" i="7"/>
  <c r="J100" i="7"/>
  <c r="K100" i="7"/>
  <c r="G100" i="7"/>
  <c r="J86" i="7"/>
  <c r="K86" i="7"/>
  <c r="G86" i="7"/>
  <c r="J87" i="7"/>
  <c r="K87" i="7"/>
  <c r="G87" i="7"/>
  <c r="J84" i="7"/>
  <c r="K84" i="7"/>
  <c r="G84" i="7"/>
  <c r="J83" i="7"/>
  <c r="K83" i="7"/>
  <c r="J90" i="7"/>
  <c r="K90" i="7"/>
  <c r="G90" i="7"/>
  <c r="J82" i="7"/>
  <c r="K82" i="7"/>
  <c r="G82" i="7"/>
  <c r="J85" i="7"/>
  <c r="K85" i="7"/>
  <c r="G85" i="7"/>
  <c r="J89" i="7"/>
  <c r="K89" i="7"/>
  <c r="G89" i="7"/>
  <c r="J88" i="7"/>
  <c r="K88" i="7"/>
  <c r="G88" i="7"/>
  <c r="J73" i="7"/>
  <c r="K73" i="7"/>
  <c r="G73" i="7"/>
  <c r="J66" i="7"/>
  <c r="K66" i="7"/>
  <c r="G66" i="7"/>
  <c r="J69" i="7"/>
  <c r="K69" i="7"/>
  <c r="G69" i="7"/>
  <c r="J77" i="7"/>
  <c r="K77" i="7"/>
  <c r="G77" i="7"/>
  <c r="J74" i="7"/>
  <c r="K74" i="7"/>
  <c r="G74" i="7"/>
  <c r="J68" i="7"/>
  <c r="K68" i="7"/>
  <c r="G68" i="7"/>
  <c r="J65" i="7"/>
  <c r="K65" i="7"/>
  <c r="G65" i="7"/>
  <c r="J71" i="7"/>
  <c r="K71" i="7"/>
  <c r="G71" i="7"/>
  <c r="J78" i="7"/>
  <c r="K78" i="7"/>
  <c r="G78" i="7"/>
  <c r="J72" i="7"/>
  <c r="K72" i="7"/>
  <c r="G72" i="7"/>
  <c r="J67" i="7"/>
  <c r="K67" i="7"/>
  <c r="G67" i="7"/>
  <c r="J70" i="7"/>
  <c r="K70" i="7"/>
  <c r="G70" i="7"/>
  <c r="J75" i="7"/>
  <c r="K75" i="7"/>
  <c r="G75" i="7"/>
  <c r="J76" i="7"/>
  <c r="K76" i="7"/>
  <c r="G76" i="7"/>
  <c r="J60" i="7"/>
  <c r="K60" i="7"/>
  <c r="J49" i="7"/>
  <c r="K49" i="7"/>
  <c r="G49" i="7"/>
  <c r="J52" i="7"/>
  <c r="K52" i="7"/>
  <c r="G52" i="7"/>
  <c r="J59" i="7"/>
  <c r="K59" i="7"/>
  <c r="G59" i="7"/>
  <c r="J54" i="7"/>
  <c r="K54" i="7"/>
  <c r="G54" i="7"/>
  <c r="J53" i="7"/>
  <c r="K53" i="7"/>
  <c r="G53" i="7"/>
  <c r="J47" i="7"/>
  <c r="K47" i="7"/>
  <c r="G47" i="7"/>
  <c r="J56" i="7"/>
  <c r="K56" i="7"/>
  <c r="G56" i="7"/>
  <c r="J51" i="7"/>
  <c r="K51" i="7"/>
  <c r="G51" i="7"/>
  <c r="J50" i="7"/>
  <c r="K50" i="7"/>
  <c r="G50" i="7"/>
  <c r="J46" i="7"/>
  <c r="K46" i="7"/>
  <c r="G46" i="7"/>
  <c r="J58" i="7"/>
  <c r="K58" i="7"/>
  <c r="G58" i="7"/>
  <c r="J55" i="7"/>
  <c r="K55" i="7"/>
  <c r="G55" i="7"/>
  <c r="J48" i="7"/>
  <c r="K48" i="7"/>
  <c r="G48" i="7"/>
  <c r="J36" i="7"/>
  <c r="K36" i="7"/>
  <c r="G36" i="7"/>
  <c r="J42" i="7"/>
  <c r="K42" i="7"/>
  <c r="G42" i="7"/>
  <c r="J33" i="7"/>
  <c r="K33" i="7"/>
  <c r="G33" i="7"/>
  <c r="J32" i="7"/>
  <c r="K32" i="7"/>
  <c r="G32" i="7"/>
  <c r="J35" i="7"/>
  <c r="K35" i="7"/>
  <c r="G35" i="7"/>
  <c r="J41" i="7"/>
  <c r="K41" i="7"/>
  <c r="G41" i="7"/>
  <c r="J38" i="7"/>
  <c r="K38" i="7"/>
  <c r="G38" i="7"/>
  <c r="J39" i="7"/>
  <c r="K39" i="7"/>
  <c r="G39" i="7"/>
  <c r="J40" i="7"/>
  <c r="K40" i="7"/>
  <c r="G40" i="7"/>
  <c r="J31" i="7"/>
  <c r="K31" i="7"/>
  <c r="G31" i="7"/>
  <c r="J37" i="7"/>
  <c r="K37" i="7"/>
  <c r="G37" i="7"/>
  <c r="J34" i="7"/>
  <c r="K34" i="7"/>
  <c r="G34" i="7"/>
  <c r="J25" i="7"/>
  <c r="K25" i="7"/>
  <c r="G25" i="7"/>
  <c r="J23" i="7"/>
  <c r="K23" i="7"/>
  <c r="G23" i="7"/>
  <c r="J24" i="7"/>
  <c r="K24" i="7"/>
  <c r="G24" i="7"/>
  <c r="J27" i="7"/>
  <c r="K27" i="7"/>
  <c r="G27" i="7"/>
  <c r="J21" i="7"/>
  <c r="K21" i="7"/>
  <c r="G21" i="7"/>
  <c r="J26" i="7"/>
  <c r="K26" i="7"/>
  <c r="G26" i="7"/>
  <c r="J22" i="7"/>
  <c r="K22" i="7"/>
  <c r="G22" i="7"/>
  <c r="J17" i="7"/>
  <c r="K17" i="7"/>
  <c r="G17" i="7"/>
  <c r="J11" i="7"/>
  <c r="K11" i="7"/>
  <c r="G11" i="7"/>
  <c r="J12" i="7"/>
  <c r="K12" i="7"/>
  <c r="G12" i="7"/>
  <c r="J15" i="7"/>
  <c r="K15" i="7"/>
  <c r="G15" i="7"/>
  <c r="J14" i="7"/>
  <c r="K14" i="7"/>
  <c r="G14" i="7"/>
  <c r="J8" i="7"/>
  <c r="K8" i="7"/>
  <c r="G8" i="7"/>
  <c r="J9" i="7"/>
  <c r="K9" i="7"/>
  <c r="G9" i="7"/>
  <c r="J16" i="7"/>
  <c r="K16" i="7"/>
  <c r="G16" i="7"/>
  <c r="J7" i="7"/>
  <c r="K7" i="7"/>
  <c r="G7" i="7"/>
  <c r="J5" i="7"/>
  <c r="K5" i="7"/>
  <c r="G5" i="7"/>
  <c r="J6" i="7"/>
  <c r="K6" i="7"/>
  <c r="G6" i="7"/>
  <c r="J10" i="7"/>
  <c r="K10" i="7"/>
  <c r="G10" i="7"/>
  <c r="J13" i="7"/>
  <c r="K13" i="7"/>
  <c r="G13" i="7"/>
  <c r="J30" i="6"/>
  <c r="K30" i="6"/>
  <c r="G30" i="6"/>
  <c r="J53" i="6"/>
  <c r="K53" i="6"/>
  <c r="G53" i="6"/>
  <c r="J52" i="6"/>
  <c r="K52" i="6"/>
  <c r="G52" i="6"/>
  <c r="J48" i="6"/>
  <c r="K48" i="6"/>
  <c r="G48" i="6"/>
  <c r="J44" i="6"/>
  <c r="K44" i="6"/>
  <c r="G44" i="6"/>
  <c r="J34" i="6"/>
  <c r="K34" i="6"/>
  <c r="G34" i="6"/>
  <c r="J35" i="6"/>
  <c r="K35" i="6"/>
  <c r="G35" i="6"/>
  <c r="J37" i="6"/>
  <c r="K37" i="6"/>
  <c r="G37" i="6"/>
  <c r="J39" i="6"/>
  <c r="K39" i="6"/>
  <c r="G39" i="6"/>
  <c r="J38" i="6"/>
  <c r="K38" i="6"/>
  <c r="G38" i="6"/>
  <c r="J36" i="6"/>
  <c r="K36" i="6"/>
  <c r="G36" i="6"/>
  <c r="J26" i="6"/>
  <c r="K26" i="6"/>
  <c r="G26" i="6"/>
  <c r="J18" i="6"/>
  <c r="K18" i="6"/>
  <c r="G18" i="6"/>
  <c r="J19" i="6"/>
  <c r="K19" i="6"/>
  <c r="G19" i="6"/>
  <c r="J20" i="6"/>
  <c r="K20" i="6"/>
  <c r="G20" i="6"/>
  <c r="J21" i="6"/>
  <c r="K21" i="6"/>
  <c r="G21" i="6"/>
  <c r="J6" i="6"/>
  <c r="K6" i="6"/>
  <c r="G6" i="6"/>
  <c r="J12" i="6"/>
  <c r="K12" i="6"/>
  <c r="G12" i="6"/>
  <c r="J11" i="6"/>
  <c r="K11" i="6"/>
  <c r="G11" i="6"/>
  <c r="J8" i="6"/>
  <c r="K8" i="6"/>
  <c r="G8" i="6"/>
  <c r="J7" i="6"/>
  <c r="K7" i="6"/>
  <c r="G7" i="6"/>
  <c r="J10" i="6"/>
  <c r="K10" i="6"/>
  <c r="G10" i="6"/>
  <c r="J9" i="6"/>
  <c r="K9" i="6"/>
  <c r="G9" i="6"/>
  <c r="J5" i="6"/>
  <c r="K5" i="6"/>
  <c r="G5" i="6"/>
  <c r="J33" i="5"/>
  <c r="K33" i="5"/>
  <c r="G33" i="5"/>
  <c r="J31" i="5"/>
  <c r="K31" i="5"/>
  <c r="G31" i="5"/>
  <c r="J38" i="5"/>
  <c r="K38" i="5"/>
  <c r="G38" i="5"/>
  <c r="J27" i="5"/>
  <c r="K27" i="5"/>
  <c r="G27" i="5"/>
  <c r="J32" i="5"/>
  <c r="K32" i="5"/>
  <c r="G32" i="5"/>
  <c r="J36" i="5"/>
  <c r="K36" i="5"/>
  <c r="G36" i="5"/>
  <c r="J34" i="5"/>
  <c r="K34" i="5"/>
  <c r="G34" i="5"/>
  <c r="J37" i="5"/>
  <c r="K37" i="5"/>
  <c r="G37" i="5"/>
  <c r="J28" i="5"/>
  <c r="K28" i="5"/>
  <c r="G28" i="5"/>
  <c r="J35" i="5"/>
  <c r="K35" i="5"/>
  <c r="G35" i="5"/>
  <c r="J30" i="5"/>
  <c r="K30" i="5"/>
  <c r="G30" i="5"/>
  <c r="J29" i="5"/>
  <c r="K29" i="5"/>
  <c r="G29" i="5"/>
  <c r="J18" i="5"/>
  <c r="K18" i="5"/>
  <c r="G18" i="5"/>
  <c r="J16" i="5"/>
  <c r="K16" i="5"/>
  <c r="G16" i="5"/>
  <c r="J23" i="5"/>
  <c r="K23" i="5"/>
  <c r="G23" i="5"/>
  <c r="J15" i="5"/>
  <c r="K15" i="5"/>
  <c r="G15" i="5"/>
  <c r="J22" i="5"/>
  <c r="K22" i="5"/>
  <c r="G22" i="5"/>
  <c r="J20" i="5"/>
  <c r="K20" i="5"/>
  <c r="G20" i="5"/>
  <c r="J14" i="5"/>
  <c r="K14" i="5"/>
  <c r="G14" i="5"/>
  <c r="J19" i="5"/>
  <c r="K19" i="5"/>
  <c r="G19" i="5"/>
  <c r="J17" i="5"/>
  <c r="K17" i="5"/>
  <c r="G17" i="5"/>
  <c r="J21" i="5"/>
  <c r="K21" i="5"/>
  <c r="G21" i="5"/>
  <c r="J13" i="5"/>
  <c r="K13" i="5"/>
  <c r="G13" i="5"/>
  <c r="J7" i="5"/>
  <c r="K7" i="5"/>
  <c r="G7" i="5"/>
  <c r="J9" i="5"/>
  <c r="K9" i="5"/>
  <c r="G9" i="5"/>
  <c r="J5" i="5"/>
  <c r="K5" i="5"/>
  <c r="G5" i="5"/>
  <c r="J8" i="5"/>
  <c r="K8" i="5"/>
  <c r="G8" i="5"/>
  <c r="J74" i="5"/>
  <c r="K74" i="5"/>
  <c r="G74" i="5"/>
  <c r="J71" i="5"/>
  <c r="K71" i="5"/>
  <c r="G71" i="5"/>
  <c r="J77" i="5"/>
  <c r="K77" i="5"/>
  <c r="G77" i="5"/>
  <c r="J75" i="5"/>
  <c r="K75" i="5"/>
  <c r="G75" i="5"/>
  <c r="J70" i="5"/>
  <c r="K70" i="5"/>
  <c r="G70" i="5"/>
  <c r="J78" i="5"/>
  <c r="K78" i="5"/>
  <c r="G78" i="5"/>
  <c r="J73" i="5"/>
  <c r="K73" i="5"/>
  <c r="G73" i="5"/>
  <c r="J76" i="5"/>
  <c r="K76" i="5"/>
  <c r="G76" i="5"/>
  <c r="J72" i="5"/>
  <c r="K72" i="5"/>
  <c r="G72" i="5"/>
  <c r="J57" i="5"/>
  <c r="K57" i="5"/>
  <c r="G57" i="5"/>
  <c r="J65" i="5"/>
  <c r="K65" i="5"/>
  <c r="G65" i="5"/>
  <c r="J59" i="5"/>
  <c r="K59" i="5"/>
  <c r="G59" i="5"/>
  <c r="J63" i="5"/>
  <c r="K63" i="5"/>
  <c r="G63" i="5"/>
  <c r="J66" i="5"/>
  <c r="K66" i="5"/>
  <c r="G66" i="5"/>
  <c r="J53" i="5"/>
  <c r="K53" i="5"/>
  <c r="G53" i="5"/>
  <c r="J64" i="5"/>
  <c r="K64" i="5"/>
  <c r="G64" i="5"/>
  <c r="J61" i="5"/>
  <c r="K61" i="5"/>
  <c r="G61" i="5"/>
  <c r="J56" i="5"/>
  <c r="K56" i="5"/>
  <c r="G56" i="5"/>
  <c r="J52" i="5"/>
  <c r="K52" i="5"/>
  <c r="G52" i="5"/>
  <c r="J62" i="5"/>
  <c r="K62" i="5"/>
  <c r="G62" i="5"/>
  <c r="J55" i="5"/>
  <c r="K55" i="5"/>
  <c r="G55" i="5"/>
  <c r="J58" i="5"/>
  <c r="K58" i="5"/>
  <c r="G58" i="5"/>
  <c r="J54" i="5"/>
  <c r="K54" i="5"/>
  <c r="G54" i="5"/>
  <c r="J43" i="5"/>
  <c r="K43" i="5"/>
  <c r="G43" i="5"/>
  <c r="J44" i="5"/>
  <c r="K44" i="5"/>
  <c r="G44" i="5"/>
  <c r="J79" i="5"/>
  <c r="K79" i="5"/>
  <c r="G79" i="5"/>
  <c r="J60" i="5"/>
  <c r="K60" i="5"/>
  <c r="G60" i="5"/>
  <c r="J6" i="5"/>
  <c r="K6" i="5"/>
  <c r="G6" i="5"/>
  <c r="J95" i="1"/>
  <c r="K95" i="1"/>
  <c r="G95" i="1"/>
  <c r="J96" i="1"/>
  <c r="K96" i="1"/>
  <c r="G96" i="1"/>
  <c r="J90" i="1"/>
  <c r="K90" i="1"/>
  <c r="G90" i="1"/>
  <c r="J91" i="1"/>
  <c r="K91" i="1"/>
  <c r="G91" i="1"/>
  <c r="J86" i="1"/>
  <c r="K86" i="1"/>
  <c r="G86" i="1"/>
  <c r="J80" i="1"/>
  <c r="K80" i="1"/>
  <c r="G80" i="1"/>
  <c r="J81" i="1"/>
  <c r="K81" i="1"/>
  <c r="G81" i="1"/>
  <c r="J79" i="1"/>
  <c r="K79" i="1"/>
  <c r="G79" i="1"/>
  <c r="J82" i="1"/>
  <c r="K82" i="1"/>
  <c r="G82" i="1"/>
  <c r="J68" i="1"/>
  <c r="K68" i="1"/>
  <c r="G68" i="1"/>
  <c r="J73" i="1"/>
  <c r="K73" i="1"/>
  <c r="G73" i="1"/>
  <c r="J71" i="1"/>
  <c r="K71" i="1"/>
  <c r="G71" i="1"/>
  <c r="J74" i="1"/>
  <c r="K74" i="1"/>
  <c r="G74" i="1"/>
  <c r="J69" i="1"/>
  <c r="K69" i="1"/>
  <c r="G69" i="1"/>
  <c r="J75" i="1"/>
  <c r="K75" i="1"/>
  <c r="G75" i="1"/>
  <c r="J72" i="1"/>
  <c r="K72" i="1"/>
  <c r="G72" i="1"/>
  <c r="J70" i="1"/>
  <c r="K70" i="1"/>
  <c r="G70" i="1"/>
  <c r="J61" i="1"/>
  <c r="K61" i="1"/>
  <c r="G61" i="1"/>
  <c r="J59" i="1"/>
  <c r="K59" i="1"/>
  <c r="G59" i="1"/>
  <c r="J58" i="1"/>
  <c r="K58" i="1"/>
  <c r="G58" i="1"/>
  <c r="J63" i="1"/>
  <c r="K63" i="1"/>
  <c r="G63" i="1"/>
  <c r="J62" i="1"/>
  <c r="K62" i="1"/>
  <c r="G62" i="1"/>
  <c r="J64" i="1"/>
  <c r="K64" i="1"/>
  <c r="G64" i="1"/>
  <c r="J54" i="1"/>
  <c r="K54" i="1"/>
  <c r="G54" i="1"/>
  <c r="J57" i="1"/>
  <c r="K57" i="1"/>
  <c r="G57" i="1"/>
  <c r="J55" i="1"/>
  <c r="K55" i="1"/>
  <c r="G55" i="1"/>
  <c r="J60" i="1"/>
  <c r="K60" i="1"/>
  <c r="G60" i="1"/>
  <c r="J56" i="1"/>
  <c r="K56" i="1"/>
  <c r="G56" i="1"/>
  <c r="J49" i="1"/>
  <c r="K49" i="1"/>
  <c r="G49" i="1"/>
  <c r="J47" i="1"/>
  <c r="K47" i="1"/>
  <c r="G47" i="1"/>
  <c r="J48" i="1"/>
  <c r="K48" i="1"/>
  <c r="G48" i="1"/>
  <c r="J42" i="1"/>
  <c r="K42" i="1"/>
  <c r="G42" i="1"/>
  <c r="J43" i="1"/>
  <c r="K43" i="1"/>
  <c r="G43" i="1"/>
  <c r="J38" i="1"/>
  <c r="K38" i="1"/>
  <c r="G38" i="1"/>
  <c r="J35" i="1"/>
  <c r="K35" i="1"/>
  <c r="G35" i="1"/>
  <c r="J37" i="1"/>
  <c r="K37" i="1"/>
  <c r="G37" i="1"/>
  <c r="J36" i="1"/>
  <c r="K36" i="1"/>
  <c r="G36" i="1"/>
  <c r="G31" i="1"/>
  <c r="J31" i="1"/>
  <c r="K31" i="1"/>
  <c r="G27" i="1"/>
  <c r="J27" i="1"/>
  <c r="K27" i="1"/>
  <c r="G25" i="1"/>
  <c r="J25" i="1"/>
  <c r="K25" i="1"/>
  <c r="G28" i="1"/>
  <c r="J28" i="1"/>
  <c r="K28" i="1"/>
  <c r="G30" i="1"/>
  <c r="J30" i="1"/>
  <c r="K30" i="1"/>
  <c r="G26" i="1"/>
  <c r="J26" i="1"/>
  <c r="K26" i="1"/>
  <c r="J29" i="1"/>
  <c r="K29" i="1"/>
  <c r="G29" i="1"/>
  <c r="G15" i="1"/>
  <c r="J15" i="1"/>
  <c r="K15" i="1"/>
  <c r="G21" i="1"/>
  <c r="J21" i="1"/>
  <c r="K21" i="1"/>
  <c r="G16" i="1"/>
  <c r="J16" i="1"/>
  <c r="K16" i="1"/>
  <c r="G17" i="1"/>
  <c r="J17" i="1"/>
  <c r="K17" i="1"/>
  <c r="J18" i="1"/>
  <c r="K18" i="1"/>
  <c r="G18" i="1"/>
  <c r="J19" i="1"/>
  <c r="K19" i="1"/>
  <c r="G19" i="1"/>
  <c r="J14" i="1"/>
  <c r="K14" i="1"/>
  <c r="G14" i="1"/>
  <c r="J13" i="1"/>
  <c r="K13" i="1"/>
  <c r="G13" i="1"/>
  <c r="J20" i="1"/>
  <c r="K20" i="1"/>
  <c r="G20" i="1"/>
  <c r="J5" i="1"/>
  <c r="K5" i="1"/>
  <c r="G5" i="1"/>
  <c r="J8" i="1"/>
  <c r="K8" i="1"/>
  <c r="G8" i="1"/>
  <c r="J7" i="1"/>
  <c r="K7" i="1"/>
  <c r="G7" i="1"/>
  <c r="J6" i="1"/>
  <c r="K6" i="1"/>
  <c r="G6" i="1"/>
  <c r="J9" i="1"/>
  <c r="K9" i="1"/>
  <c r="G9" i="1"/>
  <c r="M57" i="7"/>
  <c r="M23" i="7"/>
  <c r="M103" i="7"/>
  <c r="M111" i="7"/>
  <c r="M117" i="7"/>
  <c r="M101" i="7"/>
  <c r="M56" i="7"/>
  <c r="M58" i="7"/>
  <c r="M21" i="7"/>
  <c r="M46" i="7"/>
  <c r="M47" i="7"/>
  <c r="M115" i="7"/>
  <c r="M107" i="7"/>
  <c r="M95" i="7"/>
  <c r="M24" i="7"/>
  <c r="M55" i="7"/>
  <c r="M51" i="7"/>
  <c r="M54" i="7"/>
  <c r="M49" i="7"/>
  <c r="M98" i="7"/>
  <c r="M104" i="7"/>
  <c r="M12" i="7"/>
  <c r="M116" i="7"/>
  <c r="M59" i="7"/>
  <c r="M60" i="7"/>
  <c r="M48" i="7"/>
  <c r="M50" i="7"/>
  <c r="M53" i="7"/>
  <c r="M52" i="7"/>
  <c r="M105" i="7"/>
  <c r="M40" i="7"/>
  <c r="M36" i="7"/>
  <c r="M99" i="7"/>
  <c r="M96" i="7"/>
  <c r="M33" i="7"/>
  <c r="M94" i="7"/>
  <c r="M32" i="7"/>
  <c r="M35" i="7"/>
  <c r="M102" i="7"/>
  <c r="M38" i="7"/>
  <c r="M106" i="7"/>
  <c r="M39" i="7"/>
  <c r="M100" i="7"/>
  <c r="M37" i="7"/>
  <c r="M34" i="7"/>
  <c r="M25" i="7"/>
  <c r="M85" i="7"/>
  <c r="M27" i="7"/>
  <c r="M22" i="7"/>
  <c r="M11" i="7"/>
  <c r="M77" i="7"/>
  <c r="M15" i="7"/>
  <c r="M14" i="7"/>
  <c r="M71" i="7"/>
  <c r="M8" i="7"/>
  <c r="M9" i="7"/>
  <c r="M16" i="7"/>
  <c r="M7" i="7"/>
  <c r="M5" i="7"/>
  <c r="M6" i="7"/>
  <c r="M70" i="7"/>
  <c r="M13" i="7"/>
  <c r="M53" i="6"/>
  <c r="M19" i="6"/>
  <c r="M20" i="6"/>
  <c r="M34" i="6"/>
  <c r="M6" i="6"/>
  <c r="M11" i="6"/>
  <c r="M7" i="6"/>
  <c r="M38" i="6"/>
  <c r="M9" i="6"/>
  <c r="M5" i="6"/>
  <c r="M70" i="5"/>
  <c r="M74" i="5"/>
  <c r="M71" i="5"/>
  <c r="M29" i="5"/>
  <c r="M77" i="5"/>
  <c r="M38" i="5"/>
  <c r="M75" i="5"/>
  <c r="M27" i="5"/>
  <c r="M73" i="5"/>
  <c r="M34" i="5"/>
  <c r="M76" i="5"/>
  <c r="M37" i="5"/>
  <c r="M72" i="5"/>
  <c r="M35" i="5"/>
  <c r="M30" i="5"/>
  <c r="M22" i="5"/>
  <c r="M59" i="5"/>
  <c r="M18" i="5"/>
  <c r="M23" i="5"/>
  <c r="M15" i="5"/>
  <c r="M64" i="5"/>
  <c r="M14" i="5"/>
  <c r="M19" i="5"/>
  <c r="M62" i="5"/>
  <c r="M17" i="5"/>
  <c r="M13" i="5"/>
  <c r="M60" i="5"/>
  <c r="M7" i="5"/>
  <c r="M43" i="5"/>
  <c r="M42" i="1"/>
  <c r="M29" i="1"/>
  <c r="M26" i="1"/>
  <c r="M27" i="1"/>
  <c r="M28" i="1"/>
  <c r="M36" i="1"/>
  <c r="M73" i="1"/>
  <c r="M43" i="1"/>
  <c r="M17" i="1"/>
  <c r="M62" i="1"/>
  <c r="M15" i="1"/>
  <c r="M18" i="1"/>
  <c r="M63" i="1"/>
  <c r="M64" i="1"/>
  <c r="M54" i="1"/>
  <c r="M6" i="1"/>
  <c r="M10" i="7"/>
  <c r="M114" i="7"/>
  <c r="M88" i="7"/>
  <c r="M90" i="7"/>
  <c r="M86" i="7"/>
  <c r="M67" i="7"/>
  <c r="M65" i="7"/>
  <c r="M69" i="7"/>
  <c r="M89" i="7"/>
  <c r="M83" i="7"/>
  <c r="M113" i="7"/>
  <c r="M112" i="7"/>
  <c r="M84" i="7"/>
  <c r="M75" i="7"/>
  <c r="M78" i="7"/>
  <c r="M74" i="7"/>
  <c r="M73" i="7"/>
  <c r="M82" i="7"/>
  <c r="M87" i="7"/>
  <c r="M118" i="7"/>
  <c r="M12" i="6"/>
  <c r="M52" i="6"/>
  <c r="M10" i="6"/>
  <c r="M18" i="6"/>
  <c r="M39" i="6"/>
  <c r="M21" i="6"/>
  <c r="M37" i="6"/>
  <c r="M30" i="6"/>
  <c r="M8" i="6"/>
  <c r="M6" i="5"/>
  <c r="M5" i="5"/>
  <c r="M78" i="5"/>
  <c r="M79" i="5"/>
  <c r="M44" i="5"/>
  <c r="M61" i="5"/>
  <c r="M54" i="5"/>
  <c r="M52" i="5"/>
  <c r="M53" i="5"/>
  <c r="M55" i="1"/>
  <c r="M69" i="1"/>
  <c r="M91" i="1"/>
  <c r="M61" i="1"/>
  <c r="M82" i="1"/>
  <c r="M58" i="1"/>
  <c r="M74" i="1"/>
  <c r="M14" i="1"/>
  <c r="M5" i="1"/>
  <c r="M19" i="1"/>
  <c r="M31" i="1"/>
  <c r="M38" i="1"/>
  <c r="M95" i="1"/>
  <c r="M79" i="1"/>
  <c r="M72" i="1"/>
  <c r="M90" i="1"/>
  <c r="M20" i="1"/>
  <c r="M25" i="1"/>
  <c r="M49" i="1"/>
  <c r="M59" i="1"/>
  <c r="M80" i="1"/>
  <c r="M68" i="1"/>
  <c r="M13" i="1"/>
  <c r="M37" i="1"/>
  <c r="M71" i="1"/>
  <c r="M30" i="1"/>
  <c r="M56" i="1"/>
  <c r="M75" i="1"/>
  <c r="M16" i="5"/>
  <c r="M36" i="5"/>
  <c r="M31" i="5"/>
  <c r="M9" i="5"/>
  <c r="M21" i="5"/>
  <c r="M28" i="5"/>
  <c r="M32" i="5"/>
  <c r="M33" i="5"/>
  <c r="M97" i="7"/>
  <c r="M76" i="7"/>
  <c r="M72" i="7"/>
  <c r="M68" i="7"/>
  <c r="M66" i="7"/>
  <c r="M31" i="7"/>
  <c r="M41" i="7"/>
  <c r="M42" i="7"/>
  <c r="M26" i="7"/>
  <c r="M17" i="7"/>
  <c r="M48" i="6"/>
  <c r="M44" i="6"/>
  <c r="M36" i="6"/>
  <c r="M35" i="6"/>
  <c r="M26" i="6"/>
  <c r="M20" i="5"/>
  <c r="M8" i="5"/>
  <c r="M63" i="5"/>
  <c r="M55" i="5"/>
  <c r="M65" i="5"/>
  <c r="M58" i="5"/>
  <c r="M56" i="5"/>
  <c r="M66" i="5"/>
  <c r="M57" i="5"/>
  <c r="M96" i="1"/>
  <c r="M86" i="1"/>
  <c r="M81" i="1"/>
  <c r="M70" i="1"/>
  <c r="M57" i="1"/>
  <c r="M60" i="1"/>
  <c r="M48" i="1"/>
  <c r="M47" i="1"/>
  <c r="M35" i="1"/>
  <c r="M21" i="1"/>
  <c r="M16" i="1"/>
  <c r="M7" i="1"/>
  <c r="M8" i="1"/>
  <c r="M9" i="1"/>
</calcChain>
</file>

<file path=xl/sharedStrings.xml><?xml version="1.0" encoding="utf-8"?>
<sst xmlns="http://schemas.openxmlformats.org/spreadsheetml/2006/main" count="959" uniqueCount="287">
  <si>
    <t>Clas</t>
  </si>
  <si>
    <t>Dorsal</t>
  </si>
  <si>
    <t>Nombre</t>
  </si>
  <si>
    <t>Club</t>
  </si>
  <si>
    <t>DB</t>
  </si>
  <si>
    <t>DA</t>
  </si>
  <si>
    <t>NOTA D</t>
  </si>
  <si>
    <t>A</t>
  </si>
  <si>
    <t>E</t>
  </si>
  <si>
    <t>NOTA E</t>
  </si>
  <si>
    <t>PEN.</t>
  </si>
  <si>
    <t>TOTAL</t>
  </si>
  <si>
    <t>Naiara Alonso</t>
  </si>
  <si>
    <t>Aina Ruiz</t>
  </si>
  <si>
    <t>Laia Fernández</t>
  </si>
  <si>
    <t>Sara Romero de la Osa</t>
  </si>
  <si>
    <t>CE l'Espiral</t>
  </si>
  <si>
    <t>Arlet Vila</t>
  </si>
  <si>
    <t>Arlet Barba</t>
  </si>
  <si>
    <t>CE Franciscans</t>
  </si>
  <si>
    <t>Miranda Dorado</t>
  </si>
  <si>
    <t>Laia Barcojo</t>
  </si>
  <si>
    <t>Atenea Peso</t>
  </si>
  <si>
    <t>Abril Bou</t>
  </si>
  <si>
    <t>Alejandra Galdeano</t>
  </si>
  <si>
    <t>Dafne Vicente</t>
  </si>
  <si>
    <t>Ona Solivella</t>
  </si>
  <si>
    <t>Judith Jiang</t>
  </si>
  <si>
    <t>Martina Ramon</t>
  </si>
  <si>
    <t>Laia López</t>
  </si>
  <si>
    <t>Dafne Llano</t>
  </si>
  <si>
    <t>Karla Hristova</t>
  </si>
  <si>
    <t>Yaiza Rollano</t>
  </si>
  <si>
    <t>Aina Garcia</t>
  </si>
  <si>
    <t>Claudia Caravaca</t>
  </si>
  <si>
    <t>RESULTATS II TROFEU LA UNIÓ MONTCADA</t>
  </si>
  <si>
    <t>INFANTIL B</t>
  </si>
  <si>
    <t>Martina Bueno</t>
  </si>
  <si>
    <t>STAGE Caldes de Montbuí</t>
  </si>
  <si>
    <t>Yasmib Elhaddad</t>
  </si>
  <si>
    <t>MAR</t>
  </si>
  <si>
    <t>Aina Álvarez </t>
  </si>
  <si>
    <t>Club Rítmica Cornellà</t>
  </si>
  <si>
    <t>Blanca Bellavista</t>
  </si>
  <si>
    <t>La Salle Bonanova</t>
  </si>
  <si>
    <t>Maria Peña</t>
  </si>
  <si>
    <t>CCR Gavà</t>
  </si>
  <si>
    <t>Aniela Nicuriuc</t>
  </si>
  <si>
    <t>CR La Unió Viladecans</t>
  </si>
  <si>
    <t>Martina Benitez </t>
  </si>
  <si>
    <t>AEE IES Banús</t>
  </si>
  <si>
    <t>Monica Abad</t>
  </si>
  <si>
    <t>Arlet Teruel</t>
  </si>
  <si>
    <t>CER Pratenc</t>
  </si>
  <si>
    <t>M. Carmen Macías</t>
  </si>
  <si>
    <t>Tania Gutiérrez</t>
  </si>
  <si>
    <t>Adriana Bueno</t>
  </si>
  <si>
    <t>Sara Borrallo</t>
  </si>
  <si>
    <t>Laia Gimenez</t>
  </si>
  <si>
    <t>ALEVÍ B (2013)</t>
  </si>
  <si>
    <t>BENJAMÍ B (2014)</t>
  </si>
  <si>
    <t>Valentina Pool</t>
  </si>
  <si>
    <t>Brenda Silva </t>
  </si>
  <si>
    <t>CER Mediterrania Montcada</t>
  </si>
  <si>
    <t>Lucia Gonzalez</t>
  </si>
  <si>
    <t>Martina Gaitán</t>
  </si>
  <si>
    <t>Claudia Higueras</t>
  </si>
  <si>
    <t>Noa Cabrera</t>
  </si>
  <si>
    <t>ALEVÍ B (2012)</t>
  </si>
  <si>
    <t>Ainara Lozano</t>
  </si>
  <si>
    <t>Ona Formiga</t>
  </si>
  <si>
    <t>Aran Neguillo </t>
  </si>
  <si>
    <t>Salma Cuesta</t>
  </si>
  <si>
    <t>CGR Cerdanyola</t>
  </si>
  <si>
    <t>Valeria Romero</t>
  </si>
  <si>
    <t>Laia Macías </t>
  </si>
  <si>
    <t>Ruth Ionita</t>
  </si>
  <si>
    <t>BENJAMÍ B (2015)</t>
  </si>
  <si>
    <t>Eva Okolot</t>
  </si>
  <si>
    <t>Daniela Sadurni</t>
  </si>
  <si>
    <t>Claudia Gómez </t>
  </si>
  <si>
    <t>Mia Chiriboga</t>
  </si>
  <si>
    <t>Elsa Rodenas </t>
  </si>
  <si>
    <t>Helena Martos</t>
  </si>
  <si>
    <t>Julia Peñalver</t>
  </si>
  <si>
    <t>Club Rítmica Sabadell</t>
  </si>
  <si>
    <t>Club rítmica Sabadell</t>
  </si>
  <si>
    <t>Beth Giménez</t>
  </si>
  <si>
    <t>Martina Ferrer</t>
  </si>
  <si>
    <t>Cayetana Fernández</t>
  </si>
  <si>
    <t>Cloe Llano</t>
  </si>
  <si>
    <t>CG La Unió</t>
  </si>
  <si>
    <t xml:space="preserve"> Trío ding dong</t>
  </si>
  <si>
    <t>Club Rítmica Atlantic</t>
  </si>
  <si>
    <t>Trío lacasitos</t>
  </si>
  <si>
    <t xml:space="preserve">PREBENJAMÍ B </t>
  </si>
  <si>
    <t>PREBENJAMÍ (D/T/Q)</t>
  </si>
  <si>
    <t xml:space="preserve">CONJUNTS PREBENJAMÍ C </t>
  </si>
  <si>
    <t>Club rítmica Cornellà</t>
  </si>
  <si>
    <t>Club rítmica Sabadell "B"</t>
  </si>
  <si>
    <t>CADET B</t>
  </si>
  <si>
    <t>Sofia Sevilla</t>
  </si>
  <si>
    <t>Marina Oller </t>
  </si>
  <si>
    <t>Mireia Gálvez</t>
  </si>
  <si>
    <t>Nina Ruedas</t>
  </si>
  <si>
    <t>PREBENJAMÍ A</t>
  </si>
  <si>
    <t>Daniela López </t>
  </si>
  <si>
    <t>AEE IES Banús "L"</t>
  </si>
  <si>
    <t xml:space="preserve">CONJUNTS ALEVÍ C </t>
  </si>
  <si>
    <t>Club rítmica Sabadell "C"</t>
  </si>
  <si>
    <t xml:space="preserve">Club rítmica Sabadell </t>
  </si>
  <si>
    <t xml:space="preserve">CONJUNTS ALEVÍ B </t>
  </si>
  <si>
    <t>CER Mediterrania</t>
  </si>
  <si>
    <t>ALEVÍ C</t>
  </si>
  <si>
    <t>Lucía baños </t>
  </si>
  <si>
    <t>Leire Moreno</t>
  </si>
  <si>
    <t>Club Viu Rítmica Badia</t>
  </si>
  <si>
    <t>Claudia Martinez</t>
  </si>
  <si>
    <t>AE Can Deu</t>
  </si>
  <si>
    <t>Martina Moreno</t>
  </si>
  <si>
    <t>Club Rítmica Atlàntic</t>
  </si>
  <si>
    <t>Emilia Tamayo</t>
  </si>
  <si>
    <t>Ainara De Sarratea</t>
  </si>
  <si>
    <t>Elsa Gomez</t>
  </si>
  <si>
    <t>Mariama Diawara</t>
  </si>
  <si>
    <t>Lucia Luna</t>
  </si>
  <si>
    <t>PREBENJAMÍ C</t>
  </si>
  <si>
    <t>María José Zurita</t>
  </si>
  <si>
    <t>Ivet Escudero</t>
  </si>
  <si>
    <t>Iryina Muñoz</t>
  </si>
  <si>
    <t>Mayanne Ávalo</t>
  </si>
  <si>
    <t>Aina Notario </t>
  </si>
  <si>
    <t>Ivet Reig</t>
  </si>
  <si>
    <t>Nayara Lozano</t>
  </si>
  <si>
    <t>Coral Martín</t>
  </si>
  <si>
    <t>Valeria Rodrigues</t>
  </si>
  <si>
    <t>Alicia Soler</t>
  </si>
  <si>
    <t>Sofía Balletester</t>
  </si>
  <si>
    <t>CONJUNTS PREBENJAMÍ B</t>
  </si>
  <si>
    <t>BAIXA</t>
  </si>
  <si>
    <t>BENJAMÍ C (2015)</t>
  </si>
  <si>
    <t>Maria Paula Gutiérrez</t>
  </si>
  <si>
    <t>Elsa Sanz</t>
  </si>
  <si>
    <t>Ainhoa Rogel</t>
  </si>
  <si>
    <t>Rocio Gil</t>
  </si>
  <si>
    <t>India García </t>
  </si>
  <si>
    <t>Leire López</t>
  </si>
  <si>
    <t>Leyre Velasco</t>
  </si>
  <si>
    <t>Aitana Julián</t>
  </si>
  <si>
    <t>Paola Herrera</t>
  </si>
  <si>
    <t>Valeria Alías</t>
  </si>
  <si>
    <t>María Torné</t>
  </si>
  <si>
    <t>BENJAMÍ C (2014)</t>
  </si>
  <si>
    <t>Victoria Rodrigues</t>
  </si>
  <si>
    <t>Carla Cabuti</t>
  </si>
  <si>
    <t>Valeria Casanova</t>
  </si>
  <si>
    <t>April Roca</t>
  </si>
  <si>
    <t>Vega Expósito</t>
  </si>
  <si>
    <t>Daniela Gómez</t>
  </si>
  <si>
    <t>Dafne Ruiz</t>
  </si>
  <si>
    <t>Alison Gomez</t>
  </si>
  <si>
    <t>Sofía Olmedo</t>
  </si>
  <si>
    <t>Nerea Garrido</t>
  </si>
  <si>
    <t>CONJUNT BENJAMÍ B</t>
  </si>
  <si>
    <t>INFANTIL C</t>
  </si>
  <si>
    <t>Judit Plana</t>
  </si>
  <si>
    <t>Ivette Tripiana</t>
  </si>
  <si>
    <t>Dalia Sánchez</t>
  </si>
  <si>
    <t>Nerea Campillo</t>
  </si>
  <si>
    <t>Judith Algeciras</t>
  </si>
  <si>
    <t>María Padilla</t>
  </si>
  <si>
    <t>Carlota Merino</t>
  </si>
  <si>
    <t>CONJUNTS BENJAMÍ A</t>
  </si>
  <si>
    <t>AE Bon Pastor</t>
  </si>
  <si>
    <t>AEE IES Banús "C"</t>
  </si>
  <si>
    <t xml:space="preserve">140bis </t>
  </si>
  <si>
    <t>JUVENIL C</t>
  </si>
  <si>
    <t>Nuria munte </t>
  </si>
  <si>
    <t>JUVENIL B</t>
  </si>
  <si>
    <t>Verónica Lago</t>
  </si>
  <si>
    <t>CONJUNTS INFANTIL A</t>
  </si>
  <si>
    <t>AEE IES Banús "B"</t>
  </si>
  <si>
    <t>Les Corts UBAE</t>
  </si>
  <si>
    <t>AEE IES Banús "A"</t>
  </si>
  <si>
    <t>Club rítmica Sabadell "A"</t>
  </si>
  <si>
    <t xml:space="preserve">CONJUNTS ALEVÍ A </t>
  </si>
  <si>
    <t xml:space="preserve">CONJUNTS CADET A </t>
  </si>
  <si>
    <t>AEE IES Banús "S"</t>
  </si>
  <si>
    <t>CONJUNTS JUVENIL A</t>
  </si>
  <si>
    <t>ALEVÍ A</t>
  </si>
  <si>
    <t>Judith Martín</t>
  </si>
  <si>
    <t>Ainara Sánchez</t>
  </si>
  <si>
    <t>Carla Carmona</t>
  </si>
  <si>
    <t>Martina Vicente</t>
  </si>
  <si>
    <t>Ariadna Belzunce</t>
  </si>
  <si>
    <t>Aina Muñiz</t>
  </si>
  <si>
    <t>Cloe Mijares</t>
  </si>
  <si>
    <t>Paula Colome</t>
  </si>
  <si>
    <t>Gisela Gea</t>
  </si>
  <si>
    <t>CADETE A (2008)</t>
  </si>
  <si>
    <t>Leire Lin Bou</t>
  </si>
  <si>
    <t>Nadia de la Rubia</t>
  </si>
  <si>
    <t>Judit Canaleta</t>
  </si>
  <si>
    <t>Candela Muñoz</t>
  </si>
  <si>
    <t>Clara Castells</t>
  </si>
  <si>
    <t>Laia Velilla </t>
  </si>
  <si>
    <t>CADETE A (2009)</t>
  </si>
  <si>
    <t>Maria Martinez</t>
  </si>
  <si>
    <t>Joana Homedes</t>
  </si>
  <si>
    <t>Marina Ortiz</t>
  </si>
  <si>
    <t>Leire Nieto </t>
  </si>
  <si>
    <t>Núria Durango </t>
  </si>
  <si>
    <t>Carlota Jimenez </t>
  </si>
  <si>
    <t>Judit Lucha </t>
  </si>
  <si>
    <t>Inés Serrano</t>
  </si>
  <si>
    <t>Noa Harmad</t>
  </si>
  <si>
    <t>JUVENIL A</t>
  </si>
  <si>
    <t>Nuria mallol</t>
  </si>
  <si>
    <t>Vera García</t>
  </si>
  <si>
    <t>Aitana Gonzalez</t>
  </si>
  <si>
    <t>Júlia Sarrà</t>
  </si>
  <si>
    <t>Ainhoa Martínez </t>
  </si>
  <si>
    <t>Elsa Peña</t>
  </si>
  <si>
    <t>Irene Rodriguez</t>
  </si>
  <si>
    <t>Ángela Cifuentes </t>
  </si>
  <si>
    <t xml:space="preserve">Berta Jiménez </t>
  </si>
  <si>
    <t>Martina Rius </t>
  </si>
  <si>
    <t>Irene Flores </t>
  </si>
  <si>
    <t>BENJAMÍ A</t>
  </si>
  <si>
    <t>Valeria Vidal</t>
  </si>
  <si>
    <t>Giulia Damato</t>
  </si>
  <si>
    <t>Maia Murray</t>
  </si>
  <si>
    <t>Martina Lázaro</t>
  </si>
  <si>
    <t>Lia Ortega</t>
  </si>
  <si>
    <t>Audrey Gonzalez</t>
  </si>
  <si>
    <t>Èlia Vera</t>
  </si>
  <si>
    <t>Claudia Pascual</t>
  </si>
  <si>
    <t>Paula Serrano</t>
  </si>
  <si>
    <t>Nawal Arab</t>
  </si>
  <si>
    <t>Carlota Martínez </t>
  </si>
  <si>
    <t>Blanca Escudé</t>
  </si>
  <si>
    <t>Carla Gómez</t>
  </si>
  <si>
    <t>INFANTIL A (2011)</t>
  </si>
  <si>
    <t>Valery Rondon</t>
  </si>
  <si>
    <t xml:space="preserve">CG La Unió </t>
  </si>
  <si>
    <t>Daniela Muñoz</t>
  </si>
  <si>
    <t>Laia Temprado</t>
  </si>
  <si>
    <t>Marina Legaz</t>
  </si>
  <si>
    <t>Aldara Pérez</t>
  </si>
  <si>
    <t>Berta Martínez</t>
  </si>
  <si>
    <t>Mara García</t>
  </si>
  <si>
    <t>Arlet Coral</t>
  </si>
  <si>
    <t>INFANTIL A (2010)</t>
  </si>
  <si>
    <t>Berta Terol</t>
  </si>
  <si>
    <t>Cloe Delalleu</t>
  </si>
  <si>
    <t>Laia Montes</t>
  </si>
  <si>
    <t>Diana Cercós </t>
  </si>
  <si>
    <t>Valery Villegas</t>
  </si>
  <si>
    <t>Elia Romero</t>
  </si>
  <si>
    <t>Alba González</t>
  </si>
  <si>
    <t>Berta Álvarez</t>
  </si>
  <si>
    <t>Lucia Martinez </t>
  </si>
  <si>
    <t>Giulia Rea</t>
  </si>
  <si>
    <t>Sheila Terol</t>
  </si>
  <si>
    <t>Martina López </t>
  </si>
  <si>
    <t>Ainhoa López</t>
  </si>
  <si>
    <t>Nerea Esteban </t>
  </si>
  <si>
    <t>Laura de Mingo</t>
  </si>
  <si>
    <t>Maria Soler</t>
  </si>
  <si>
    <t>Cristina Pi</t>
  </si>
  <si>
    <t>Maria Rosa Solergibert</t>
  </si>
  <si>
    <t>SENIOR A</t>
  </si>
  <si>
    <t>PEN</t>
  </si>
  <si>
    <t>SUMA E</t>
  </si>
  <si>
    <t>Kawtar Labed</t>
  </si>
  <si>
    <t xml:space="preserve">CONJUNTS BENJAMÍ C </t>
  </si>
  <si>
    <t>Idaira Rambla (baixa)</t>
  </si>
  <si>
    <t>Martina de Blas (baixa)</t>
  </si>
  <si>
    <t>Alexia Sadaba( BAIXA)</t>
  </si>
  <si>
    <t>Ainhoa Aguilar (BAIXA)</t>
  </si>
  <si>
    <t>AEE IES Banús "S" (BAIXA)</t>
  </si>
  <si>
    <t>Judit Trujillo (BAIXA)</t>
  </si>
  <si>
    <t>Emma Rubio (BAIXA)</t>
  </si>
  <si>
    <t>Eva Bernabé (BAIXA)</t>
  </si>
  <si>
    <t>Laia Butjosa (BAIXA)</t>
  </si>
  <si>
    <t>Mireia Sempere (BAIXA)</t>
  </si>
  <si>
    <t>Alba Blay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</si>
</sst>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  <scheme val="minor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202124"/>
      <name val="Arial"/>
      <family val="2"/>
    </font>
    <font>
      <sz val="10"/>
      <color rgb="FFFF0000"/>
      <name val="Arial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EFEFEF"/>
      </patternFill>
    </fill>
    <fill>
      <patternFill patternType="solid">
        <fgColor rgb="FF92D050"/>
        <bgColor rgb="FFF6C8E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FEFEF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1" fillId="0" borderId="0" xfId="0" applyFont="1"/>
    <xf numFmtId="0" fontId="6" fillId="0" borderId="2" xfId="0" applyFont="1" applyBorder="1" applyAlignment="1">
      <alignment horizontal="center"/>
    </xf>
    <xf numFmtId="0" fontId="1" fillId="0" borderId="2" xfId="0" applyFont="1" applyBorder="1"/>
    <xf numFmtId="0" fontId="5" fillId="2" borderId="2" xfId="0" applyFont="1" applyFill="1" applyBorder="1" applyAlignment="1">
      <alignment horizontal="center"/>
    </xf>
    <xf numFmtId="0" fontId="0" fillId="0" borderId="2" xfId="0" applyBorder="1"/>
    <xf numFmtId="0" fontId="9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11" fillId="0" borderId="0" xfId="0" applyFont="1"/>
    <xf numFmtId="0" fontId="0" fillId="4" borderId="2" xfId="0" applyFill="1" applyBorder="1"/>
    <xf numFmtId="0" fontId="11" fillId="4" borderId="2" xfId="0" applyFont="1" applyFill="1" applyBorder="1"/>
    <xf numFmtId="0" fontId="5" fillId="5" borderId="2" xfId="0" applyFont="1" applyFill="1" applyBorder="1" applyAlignment="1">
      <alignment horizontal="center"/>
    </xf>
    <xf numFmtId="0" fontId="8" fillId="4" borderId="2" xfId="0" applyFont="1" applyFill="1" applyBorder="1"/>
    <xf numFmtId="0" fontId="12" fillId="4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" borderId="0" xfId="0" applyFill="1"/>
    <xf numFmtId="0" fontId="5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0" fontId="7" fillId="4" borderId="2" xfId="0" applyFont="1" applyFill="1" applyBorder="1"/>
    <xf numFmtId="0" fontId="5" fillId="8" borderId="2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" fillId="9" borderId="2" xfId="0" applyFont="1" applyFill="1" applyBorder="1"/>
    <xf numFmtId="0" fontId="1" fillId="10" borderId="2" xfId="0" applyFont="1" applyFill="1" applyBorder="1"/>
    <xf numFmtId="0" fontId="9" fillId="10" borderId="2" xfId="0" applyFont="1" applyFill="1" applyBorder="1"/>
    <xf numFmtId="0" fontId="5" fillId="10" borderId="2" xfId="0" applyFont="1" applyFill="1" applyBorder="1" applyAlignment="1">
      <alignment horizontal="center"/>
    </xf>
    <xf numFmtId="0" fontId="10" fillId="10" borderId="2" xfId="0" applyFont="1" applyFill="1" applyBorder="1"/>
    <xf numFmtId="0" fontId="0" fillId="0" borderId="2" xfId="0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5" fillId="0" borderId="2" xfId="0" applyFont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4" fillId="10" borderId="2" xfId="0" applyFont="1" applyFill="1" applyBorder="1"/>
    <xf numFmtId="0" fontId="16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4" fillId="3" borderId="0" xfId="0" applyFont="1" applyFill="1"/>
    <xf numFmtId="0" fontId="14" fillId="0" borderId="0" xfId="0" applyFont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4" fillId="3" borderId="2" xfId="0" applyFont="1" applyFill="1" applyBorder="1"/>
    <xf numFmtId="0" fontId="3" fillId="6" borderId="1" xfId="0" applyFont="1" applyFill="1" applyBorder="1" applyAlignment="1">
      <alignment horizontal="center"/>
    </xf>
  </cellXfs>
  <cellStyles count="2">
    <cellStyle name="Normal" xfId="0" builtinId="0"/>
    <cellStyle name="Normal 2" xfId="1" xr:uid="{07B5EE31-87F3-D54B-8686-D08CCF6B9D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outlinePr summaryBelow="0" summaryRight="0"/>
  </sheetPr>
  <dimension ref="A1:Z96"/>
  <sheetViews>
    <sheetView tabSelected="1" topLeftCell="A48" zoomScale="115" zoomScaleNormal="115" workbookViewId="0">
      <selection activeCell="J30" sqref="J30"/>
    </sheetView>
  </sheetViews>
  <sheetFormatPr defaultColWidth="12.67578125" defaultRowHeight="15.75" customHeight="1" x14ac:dyDescent="0.15"/>
  <cols>
    <col min="1" max="1" width="4.1796875" style="45" bestFit="1" customWidth="1"/>
    <col min="2" max="2" width="5.93359375" style="9" customWidth="1"/>
    <col min="3" max="3" width="24.54296875" customWidth="1"/>
    <col min="4" max="4" width="28.18359375" customWidth="1"/>
    <col min="5" max="5" width="6.875" customWidth="1"/>
    <col min="6" max="6" width="6.875" style="45" customWidth="1"/>
    <col min="7" max="7" width="7.14453125" customWidth="1"/>
    <col min="8" max="9" width="6.875" customWidth="1"/>
    <col min="10" max="10" width="8.22265625" customWidth="1"/>
    <col min="11" max="13" width="6.875" customWidth="1"/>
    <col min="14" max="14" width="8.4921875" customWidth="1"/>
    <col min="15" max="15" width="4.1796875" bestFit="1" customWidth="1"/>
    <col min="16" max="16" width="5.93359375" style="9" bestFit="1" customWidth="1"/>
    <col min="17" max="17" width="16.31640625" bestFit="1" customWidth="1"/>
    <col min="18" max="18" width="22.7890625" bestFit="1" customWidth="1"/>
    <col min="19" max="27" width="9.16796875" customWidth="1"/>
  </cols>
  <sheetData>
    <row r="1" spans="1:26" ht="33" customHeight="1" x14ac:dyDescent="0.15">
      <c r="A1" s="64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5.75" customHeight="1" x14ac:dyDescent="0.15">
      <c r="A2" s="46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7"/>
    </row>
    <row r="3" spans="1:26" ht="15.75" customHeight="1" x14ac:dyDescent="0.15">
      <c r="A3" s="47"/>
      <c r="B3" s="62" t="s">
        <v>36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26"/>
    </row>
    <row r="4" spans="1:26" ht="15" x14ac:dyDescent="0.2">
      <c r="A4" s="4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4" t="s">
        <v>5</v>
      </c>
      <c r="G4" s="4" t="s">
        <v>6</v>
      </c>
      <c r="H4" s="4" t="s">
        <v>7</v>
      </c>
      <c r="I4" s="4" t="s">
        <v>8</v>
      </c>
      <c r="J4" s="4" t="s">
        <v>273</v>
      </c>
      <c r="K4" s="32" t="s">
        <v>9</v>
      </c>
      <c r="L4" s="4" t="s">
        <v>272</v>
      </c>
      <c r="M4" s="4" t="s">
        <v>11</v>
      </c>
    </row>
    <row r="5" spans="1:26" ht="15" x14ac:dyDescent="0.2">
      <c r="A5" s="42">
        <v>1</v>
      </c>
      <c r="B5" s="7">
        <v>9</v>
      </c>
      <c r="C5" s="37" t="s">
        <v>43</v>
      </c>
      <c r="D5" s="3" t="s">
        <v>38</v>
      </c>
      <c r="E5" s="2">
        <v>1</v>
      </c>
      <c r="F5" s="48"/>
      <c r="G5" s="29">
        <f>SUM(E5+F5)</f>
        <v>1</v>
      </c>
      <c r="H5" s="2">
        <v>3.5</v>
      </c>
      <c r="I5" s="2">
        <v>5</v>
      </c>
      <c r="J5" s="2">
        <f>SUM(H5+I5)</f>
        <v>8.5</v>
      </c>
      <c r="K5" s="30">
        <f>25-J5</f>
        <v>16.5</v>
      </c>
      <c r="L5" s="28"/>
      <c r="M5" s="39">
        <f>SUM(G5+K5)-L5+4</f>
        <v>21.5</v>
      </c>
    </row>
    <row r="6" spans="1:26" ht="15.75" customHeight="1" x14ac:dyDescent="0.2">
      <c r="A6" s="42">
        <v>2</v>
      </c>
      <c r="B6" s="7">
        <v>3</v>
      </c>
      <c r="C6" s="37" t="s">
        <v>15</v>
      </c>
      <c r="D6" s="3" t="s">
        <v>16</v>
      </c>
      <c r="E6" s="2">
        <v>0.5</v>
      </c>
      <c r="F6" s="48"/>
      <c r="G6" s="29">
        <f>SUM(E6+F6)</f>
        <v>0.5</v>
      </c>
      <c r="H6" s="2">
        <v>3.3</v>
      </c>
      <c r="I6" s="2">
        <v>5.0999999999999996</v>
      </c>
      <c r="J6" s="2">
        <f>SUM(H6+I6)</f>
        <v>8.3999999999999986</v>
      </c>
      <c r="K6" s="30">
        <f>25-J6</f>
        <v>16.600000000000001</v>
      </c>
      <c r="L6" s="28"/>
      <c r="M6" s="39">
        <f>SUM(G6+K6)-L6+4</f>
        <v>21.1</v>
      </c>
    </row>
    <row r="7" spans="1:26" ht="15.75" customHeight="1" x14ac:dyDescent="0.2">
      <c r="A7" s="42">
        <v>3</v>
      </c>
      <c r="B7" s="7">
        <v>5</v>
      </c>
      <c r="C7" s="37" t="s">
        <v>39</v>
      </c>
      <c r="D7" s="3" t="s">
        <v>40</v>
      </c>
      <c r="E7" s="2">
        <v>0.9</v>
      </c>
      <c r="F7" s="48"/>
      <c r="G7" s="29">
        <f>SUM(E7+F7)</f>
        <v>0.9</v>
      </c>
      <c r="H7" s="2">
        <v>3.8</v>
      </c>
      <c r="I7" s="2">
        <v>5.4</v>
      </c>
      <c r="J7" s="2">
        <f>SUM(H7+I7)</f>
        <v>9.1999999999999993</v>
      </c>
      <c r="K7" s="30">
        <f>25-J7</f>
        <v>15.8</v>
      </c>
      <c r="L7" s="28"/>
      <c r="M7" s="39">
        <f>SUM(G7+K7)-L7+4</f>
        <v>20.7</v>
      </c>
    </row>
    <row r="8" spans="1:26" ht="15.75" customHeight="1" x14ac:dyDescent="0.2">
      <c r="A8" s="42">
        <v>4</v>
      </c>
      <c r="B8" s="7">
        <v>7</v>
      </c>
      <c r="C8" s="37" t="s">
        <v>41</v>
      </c>
      <c r="D8" s="3" t="s">
        <v>42</v>
      </c>
      <c r="E8" s="2">
        <v>0.3</v>
      </c>
      <c r="F8" s="48"/>
      <c r="G8" s="29">
        <f>SUM(E8+F8)</f>
        <v>0.3</v>
      </c>
      <c r="H8" s="2">
        <v>4.5</v>
      </c>
      <c r="I8" s="2">
        <v>4.8</v>
      </c>
      <c r="J8" s="2">
        <f>SUM(H8+I8)</f>
        <v>9.3000000000000007</v>
      </c>
      <c r="K8" s="30">
        <f>25-J8</f>
        <v>15.7</v>
      </c>
      <c r="L8" s="28"/>
      <c r="M8" s="39">
        <f>SUM(G8+K8)-L8+4</f>
        <v>20</v>
      </c>
    </row>
    <row r="9" spans="1:26" ht="15.75" customHeight="1" x14ac:dyDescent="0.2">
      <c r="A9" s="43">
        <v>5</v>
      </c>
      <c r="B9" s="7">
        <v>1</v>
      </c>
      <c r="C9" s="37" t="s">
        <v>37</v>
      </c>
      <c r="D9" s="3" t="s">
        <v>38</v>
      </c>
      <c r="E9" s="2">
        <v>1.1000000000000001</v>
      </c>
      <c r="F9" s="48"/>
      <c r="G9" s="29">
        <f>SUM(E9+F9)</f>
        <v>1.1000000000000001</v>
      </c>
      <c r="H9" s="2">
        <v>4.5999999999999996</v>
      </c>
      <c r="I9" s="2">
        <v>5.6</v>
      </c>
      <c r="J9" s="2">
        <f>SUM(H9+I9)</f>
        <v>10.199999999999999</v>
      </c>
      <c r="K9" s="30">
        <f>25-J9</f>
        <v>14.8</v>
      </c>
      <c r="L9" s="28"/>
      <c r="M9" s="39">
        <f>SUM(G9+K9)-L9+4</f>
        <v>19.899999999999999</v>
      </c>
    </row>
    <row r="11" spans="1:26" ht="15.75" customHeight="1" x14ac:dyDescent="0.15">
      <c r="A11" s="47"/>
      <c r="B11" s="62" t="s">
        <v>60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6" ht="15.75" customHeight="1" x14ac:dyDescent="0.2">
      <c r="A12" s="4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4" t="s">
        <v>5</v>
      </c>
      <c r="G12" s="4" t="s">
        <v>6</v>
      </c>
      <c r="H12" s="4" t="s">
        <v>7</v>
      </c>
      <c r="I12" s="4" t="s">
        <v>8</v>
      </c>
      <c r="J12" s="4" t="s">
        <v>273</v>
      </c>
      <c r="K12" s="32" t="s">
        <v>9</v>
      </c>
      <c r="L12" s="4" t="s">
        <v>272</v>
      </c>
      <c r="M12" s="4" t="s">
        <v>11</v>
      </c>
    </row>
    <row r="13" spans="1:26" ht="15.75" customHeight="1" x14ac:dyDescent="0.2">
      <c r="A13" s="41"/>
      <c r="B13" s="7">
        <v>13</v>
      </c>
      <c r="C13" s="36" t="s">
        <v>276</v>
      </c>
      <c r="D13" s="3" t="s">
        <v>48</v>
      </c>
      <c r="E13" s="2"/>
      <c r="F13" s="48"/>
      <c r="G13" s="29">
        <f t="shared" ref="G13:G21" si="0">SUM(E13+F13)</f>
        <v>0</v>
      </c>
      <c r="H13" s="2"/>
      <c r="I13" s="2"/>
      <c r="J13" s="2">
        <f t="shared" ref="J13:J21" si="1">SUM(H13+I13)</f>
        <v>0</v>
      </c>
      <c r="K13" s="30">
        <f t="shared" ref="K13:K21" si="2">25-J13</f>
        <v>25</v>
      </c>
      <c r="L13" s="28"/>
      <c r="M13" s="27">
        <f t="shared" ref="M13:M21" si="3">SUM(G13+K13)-L13+4</f>
        <v>29</v>
      </c>
    </row>
    <row r="14" spans="1:26" ht="15.75" customHeight="1" x14ac:dyDescent="0.2">
      <c r="A14" s="41"/>
      <c r="B14" s="7">
        <v>15</v>
      </c>
      <c r="C14" s="36" t="s">
        <v>277</v>
      </c>
      <c r="D14" s="3" t="s">
        <v>46</v>
      </c>
      <c r="E14" s="2"/>
      <c r="F14" s="48"/>
      <c r="G14" s="29">
        <f t="shared" si="0"/>
        <v>0</v>
      </c>
      <c r="H14" s="2"/>
      <c r="I14" s="2"/>
      <c r="J14" s="2">
        <f t="shared" si="1"/>
        <v>0</v>
      </c>
      <c r="K14" s="30">
        <f t="shared" si="2"/>
        <v>25</v>
      </c>
      <c r="L14" s="28"/>
      <c r="M14" s="27">
        <f t="shared" si="3"/>
        <v>29</v>
      </c>
    </row>
    <row r="15" spans="1:26" ht="15.75" customHeight="1" x14ac:dyDescent="0.2">
      <c r="A15" s="42">
        <v>1</v>
      </c>
      <c r="B15" s="7">
        <v>21</v>
      </c>
      <c r="C15" s="37" t="s">
        <v>64</v>
      </c>
      <c r="D15" s="3" t="s">
        <v>63</v>
      </c>
      <c r="E15" s="2">
        <v>0.7</v>
      </c>
      <c r="F15" s="48"/>
      <c r="G15" s="29">
        <f t="shared" si="0"/>
        <v>0.7</v>
      </c>
      <c r="H15" s="2">
        <v>2.6</v>
      </c>
      <c r="I15" s="2">
        <v>3.9</v>
      </c>
      <c r="J15" s="2">
        <f t="shared" si="1"/>
        <v>6.5</v>
      </c>
      <c r="K15" s="30">
        <f t="shared" si="2"/>
        <v>18.5</v>
      </c>
      <c r="L15" s="28"/>
      <c r="M15" s="39">
        <f t="shared" si="3"/>
        <v>23.2</v>
      </c>
    </row>
    <row r="16" spans="1:26" ht="15.75" customHeight="1" x14ac:dyDescent="0.2">
      <c r="A16" s="42">
        <v>2</v>
      </c>
      <c r="B16" s="7">
        <v>25</v>
      </c>
      <c r="C16" s="37" t="s">
        <v>17</v>
      </c>
      <c r="D16" s="3" t="s">
        <v>48</v>
      </c>
      <c r="E16" s="2">
        <v>0.7</v>
      </c>
      <c r="F16" s="48"/>
      <c r="G16" s="29">
        <f t="shared" si="0"/>
        <v>0.7</v>
      </c>
      <c r="H16" s="2">
        <v>3.1</v>
      </c>
      <c r="I16" s="2">
        <v>4.8</v>
      </c>
      <c r="J16" s="2">
        <f t="shared" si="1"/>
        <v>7.9</v>
      </c>
      <c r="K16" s="30">
        <f t="shared" si="2"/>
        <v>17.100000000000001</v>
      </c>
      <c r="L16" s="28"/>
      <c r="M16" s="39">
        <f t="shared" si="3"/>
        <v>21.8</v>
      </c>
    </row>
    <row r="17" spans="1:13" ht="15.75" customHeight="1" x14ac:dyDescent="0.2">
      <c r="A17" s="42">
        <v>3</v>
      </c>
      <c r="B17" s="7">
        <v>27</v>
      </c>
      <c r="C17" s="37" t="s">
        <v>61</v>
      </c>
      <c r="D17" s="3" t="s">
        <v>46</v>
      </c>
      <c r="E17" s="2">
        <v>0.5</v>
      </c>
      <c r="F17" s="48"/>
      <c r="G17" s="29">
        <f t="shared" si="0"/>
        <v>0.5</v>
      </c>
      <c r="H17" s="2">
        <v>3</v>
      </c>
      <c r="I17" s="2">
        <v>5</v>
      </c>
      <c r="J17" s="2">
        <f t="shared" si="1"/>
        <v>8</v>
      </c>
      <c r="K17" s="30">
        <f t="shared" si="2"/>
        <v>17</v>
      </c>
      <c r="L17" s="28"/>
      <c r="M17" s="39">
        <f t="shared" si="3"/>
        <v>21.5</v>
      </c>
    </row>
    <row r="18" spans="1:13" ht="15.75" customHeight="1" x14ac:dyDescent="0.2">
      <c r="A18" s="42">
        <v>4</v>
      </c>
      <c r="B18" s="7">
        <v>19</v>
      </c>
      <c r="C18" s="37" t="s">
        <v>65</v>
      </c>
      <c r="D18" s="3" t="s">
        <v>38</v>
      </c>
      <c r="E18" s="2">
        <v>0.7</v>
      </c>
      <c r="F18" s="48"/>
      <c r="G18" s="29">
        <f t="shared" si="0"/>
        <v>0.7</v>
      </c>
      <c r="H18" s="2">
        <v>3.5</v>
      </c>
      <c r="I18" s="28">
        <v>5</v>
      </c>
      <c r="J18" s="2">
        <f t="shared" si="1"/>
        <v>8.5</v>
      </c>
      <c r="K18" s="30">
        <f t="shared" si="2"/>
        <v>16.5</v>
      </c>
      <c r="L18" s="28"/>
      <c r="M18" s="39">
        <f t="shared" si="3"/>
        <v>21.2</v>
      </c>
    </row>
    <row r="19" spans="1:13" ht="15.75" customHeight="1" x14ac:dyDescent="0.2">
      <c r="A19" s="42">
        <v>5</v>
      </c>
      <c r="B19" s="7">
        <v>17</v>
      </c>
      <c r="C19" s="37" t="s">
        <v>66</v>
      </c>
      <c r="D19" s="3" t="s">
        <v>40</v>
      </c>
      <c r="E19" s="2">
        <v>0.7</v>
      </c>
      <c r="F19" s="48"/>
      <c r="G19" s="29">
        <f t="shared" si="0"/>
        <v>0.7</v>
      </c>
      <c r="H19" s="2">
        <v>3.3</v>
      </c>
      <c r="I19" s="2">
        <v>5.2</v>
      </c>
      <c r="J19" s="2">
        <f t="shared" si="1"/>
        <v>8.5</v>
      </c>
      <c r="K19" s="30">
        <f t="shared" si="2"/>
        <v>16.5</v>
      </c>
      <c r="L19" s="28"/>
      <c r="M19" s="39">
        <f t="shared" si="3"/>
        <v>21.2</v>
      </c>
    </row>
    <row r="20" spans="1:13" ht="15.75" customHeight="1" x14ac:dyDescent="0.2">
      <c r="A20" s="43">
        <v>6</v>
      </c>
      <c r="B20" s="7">
        <v>11</v>
      </c>
      <c r="C20" s="37" t="s">
        <v>67</v>
      </c>
      <c r="D20" s="3" t="s">
        <v>63</v>
      </c>
      <c r="E20" s="2">
        <v>0.7</v>
      </c>
      <c r="F20" s="48"/>
      <c r="G20" s="29">
        <f t="shared" si="0"/>
        <v>0.7</v>
      </c>
      <c r="H20" s="2">
        <v>3.5</v>
      </c>
      <c r="I20" s="2">
        <v>5.2</v>
      </c>
      <c r="J20" s="2">
        <f t="shared" si="1"/>
        <v>8.6999999999999993</v>
      </c>
      <c r="K20" s="30">
        <f t="shared" si="2"/>
        <v>16.3</v>
      </c>
      <c r="L20" s="28"/>
      <c r="M20" s="39">
        <f t="shared" si="3"/>
        <v>21</v>
      </c>
    </row>
    <row r="21" spans="1:13" ht="15.75" customHeight="1" x14ac:dyDescent="0.2">
      <c r="A21" s="42">
        <v>7</v>
      </c>
      <c r="B21" s="7">
        <v>23</v>
      </c>
      <c r="C21" s="37" t="s">
        <v>62</v>
      </c>
      <c r="D21" s="3" t="s">
        <v>16</v>
      </c>
      <c r="E21" s="2">
        <v>0.7</v>
      </c>
      <c r="F21" s="48"/>
      <c r="G21" s="29">
        <f t="shared" si="0"/>
        <v>0.7</v>
      </c>
      <c r="H21" s="2">
        <v>3.9</v>
      </c>
      <c r="I21" s="2">
        <v>5.3</v>
      </c>
      <c r="J21" s="2">
        <f t="shared" si="1"/>
        <v>9.1999999999999993</v>
      </c>
      <c r="K21" s="30">
        <f t="shared" si="2"/>
        <v>15.8</v>
      </c>
      <c r="L21" s="28"/>
      <c r="M21" s="39">
        <f t="shared" si="3"/>
        <v>20.5</v>
      </c>
    </row>
    <row r="23" spans="1:13" ht="15.75" customHeight="1" x14ac:dyDescent="0.15">
      <c r="A23" s="47"/>
      <c r="B23" s="62" t="s">
        <v>77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1:13" ht="15.75" customHeight="1" x14ac:dyDescent="0.2">
      <c r="A24" s="44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4" t="s">
        <v>5</v>
      </c>
      <c r="G24" s="4" t="s">
        <v>6</v>
      </c>
      <c r="H24" s="4" t="s">
        <v>7</v>
      </c>
      <c r="I24" s="4" t="s">
        <v>8</v>
      </c>
      <c r="J24" s="4" t="s">
        <v>273</v>
      </c>
      <c r="K24" s="32" t="s">
        <v>9</v>
      </c>
      <c r="L24" s="4" t="s">
        <v>272</v>
      </c>
      <c r="M24" s="4" t="s">
        <v>11</v>
      </c>
    </row>
    <row r="25" spans="1:13" ht="15.75" customHeight="1" x14ac:dyDescent="0.2">
      <c r="A25" s="42">
        <v>1</v>
      </c>
      <c r="B25" s="7">
        <v>35</v>
      </c>
      <c r="C25" s="37" t="s">
        <v>81</v>
      </c>
      <c r="D25" s="3" t="s">
        <v>50</v>
      </c>
      <c r="E25" s="2">
        <v>0.7</v>
      </c>
      <c r="F25" s="48"/>
      <c r="G25" s="29">
        <f t="shared" ref="G25:G31" si="4">SUM(E25+F25)</f>
        <v>0.7</v>
      </c>
      <c r="H25" s="2">
        <v>2.9</v>
      </c>
      <c r="I25" s="2">
        <v>5.0999999999999996</v>
      </c>
      <c r="J25" s="2">
        <f t="shared" ref="J25:J31" si="5">SUM(H25+I25)</f>
        <v>8</v>
      </c>
      <c r="K25" s="30">
        <f t="shared" ref="K25:K31" si="6">25-J25</f>
        <v>17</v>
      </c>
      <c r="L25" s="28"/>
      <c r="M25" s="39">
        <f t="shared" ref="M25:M31" si="7">SUM(G25+K25)-L25+4</f>
        <v>21.7</v>
      </c>
    </row>
    <row r="26" spans="1:13" ht="15.75" customHeight="1" x14ac:dyDescent="0.2">
      <c r="A26" s="42">
        <f>A25+1</f>
        <v>2</v>
      </c>
      <c r="B26" s="7">
        <v>41</v>
      </c>
      <c r="C26" s="37" t="s">
        <v>78</v>
      </c>
      <c r="D26" s="3" t="s">
        <v>85</v>
      </c>
      <c r="E26" s="2">
        <v>0.7</v>
      </c>
      <c r="F26" s="48"/>
      <c r="G26" s="29">
        <f t="shared" si="4"/>
        <v>0.7</v>
      </c>
      <c r="H26" s="2">
        <v>3.3</v>
      </c>
      <c r="I26" s="2">
        <v>5.3</v>
      </c>
      <c r="J26" s="2">
        <f t="shared" si="5"/>
        <v>8.6</v>
      </c>
      <c r="K26" s="30">
        <f t="shared" si="6"/>
        <v>16.399999999999999</v>
      </c>
      <c r="L26" s="28"/>
      <c r="M26" s="39">
        <f t="shared" si="7"/>
        <v>21.099999999999998</v>
      </c>
    </row>
    <row r="27" spans="1:13" ht="15.75" customHeight="1" x14ac:dyDescent="0.2">
      <c r="A27" s="42">
        <f t="shared" ref="A27:A31" si="8">A26+1</f>
        <v>3</v>
      </c>
      <c r="B27" s="7">
        <v>33</v>
      </c>
      <c r="C27" s="38" t="s">
        <v>82</v>
      </c>
      <c r="D27" s="3" t="s">
        <v>42</v>
      </c>
      <c r="E27" s="2">
        <v>0.6</v>
      </c>
      <c r="F27" s="48"/>
      <c r="G27" s="29">
        <f t="shared" si="4"/>
        <v>0.6</v>
      </c>
      <c r="H27" s="2">
        <v>3.6</v>
      </c>
      <c r="I27" s="2">
        <v>5.4</v>
      </c>
      <c r="J27" s="2">
        <f t="shared" si="5"/>
        <v>9</v>
      </c>
      <c r="K27" s="30">
        <f t="shared" si="6"/>
        <v>16</v>
      </c>
      <c r="L27" s="28"/>
      <c r="M27" s="39">
        <f t="shared" si="7"/>
        <v>20.6</v>
      </c>
    </row>
    <row r="28" spans="1:13" ht="15.75" customHeight="1" x14ac:dyDescent="0.2">
      <c r="A28" s="42">
        <f t="shared" si="8"/>
        <v>4</v>
      </c>
      <c r="B28" s="7">
        <v>37</v>
      </c>
      <c r="C28" s="38" t="s">
        <v>80</v>
      </c>
      <c r="D28" s="3" t="s">
        <v>53</v>
      </c>
      <c r="E28" s="2">
        <v>0.4</v>
      </c>
      <c r="F28" s="48"/>
      <c r="G28" s="29">
        <f t="shared" si="4"/>
        <v>0.4</v>
      </c>
      <c r="H28" s="2">
        <v>3.3</v>
      </c>
      <c r="I28" s="2">
        <v>5.9</v>
      </c>
      <c r="J28" s="2">
        <f t="shared" si="5"/>
        <v>9.1999999999999993</v>
      </c>
      <c r="K28" s="30">
        <f t="shared" si="6"/>
        <v>15.8</v>
      </c>
      <c r="L28" s="28"/>
      <c r="M28" s="39">
        <f t="shared" si="7"/>
        <v>20.2</v>
      </c>
    </row>
    <row r="29" spans="1:13" ht="15.75" customHeight="1" x14ac:dyDescent="0.2">
      <c r="A29" s="42">
        <f t="shared" si="8"/>
        <v>5</v>
      </c>
      <c r="B29" s="7">
        <v>29</v>
      </c>
      <c r="C29" s="37" t="s">
        <v>84</v>
      </c>
      <c r="D29" s="3" t="s">
        <v>86</v>
      </c>
      <c r="E29" s="2">
        <v>0.7</v>
      </c>
      <c r="F29" s="48"/>
      <c r="G29" s="29">
        <f t="shared" si="4"/>
        <v>0.7</v>
      </c>
      <c r="H29" s="2">
        <v>4</v>
      </c>
      <c r="I29" s="2">
        <v>5.6</v>
      </c>
      <c r="J29" s="2">
        <f t="shared" si="5"/>
        <v>9.6</v>
      </c>
      <c r="K29" s="30">
        <f t="shared" si="6"/>
        <v>15.4</v>
      </c>
      <c r="L29" s="28"/>
      <c r="M29" s="39">
        <f t="shared" si="7"/>
        <v>20.100000000000001</v>
      </c>
    </row>
    <row r="30" spans="1:13" ht="15.75" customHeight="1" x14ac:dyDescent="0.2">
      <c r="A30" s="42">
        <f t="shared" si="8"/>
        <v>6</v>
      </c>
      <c r="B30" s="7">
        <v>39</v>
      </c>
      <c r="C30" s="40" t="s">
        <v>79</v>
      </c>
      <c r="D30" s="3" t="s">
        <v>44</v>
      </c>
      <c r="E30" s="2">
        <v>0.7</v>
      </c>
      <c r="F30" s="48"/>
      <c r="G30" s="29">
        <f t="shared" si="4"/>
        <v>0.7</v>
      </c>
      <c r="H30" s="2">
        <v>4.4000000000000004</v>
      </c>
      <c r="I30" s="2">
        <v>5.5</v>
      </c>
      <c r="J30" s="2">
        <f t="shared" si="5"/>
        <v>9.9</v>
      </c>
      <c r="K30" s="30">
        <f t="shared" si="6"/>
        <v>15.1</v>
      </c>
      <c r="L30" s="28"/>
      <c r="M30" s="39">
        <f t="shared" si="7"/>
        <v>19.799999999999997</v>
      </c>
    </row>
    <row r="31" spans="1:13" ht="15.75" customHeight="1" x14ac:dyDescent="0.2">
      <c r="A31" s="42">
        <f t="shared" si="8"/>
        <v>7</v>
      </c>
      <c r="B31" s="7">
        <v>31</v>
      </c>
      <c r="C31" s="40" t="s">
        <v>83</v>
      </c>
      <c r="D31" s="3" t="s">
        <v>44</v>
      </c>
      <c r="E31" s="2">
        <v>0.7</v>
      </c>
      <c r="F31" s="48"/>
      <c r="G31" s="29">
        <f t="shared" si="4"/>
        <v>0.7</v>
      </c>
      <c r="H31" s="2">
        <v>4.0999999999999996</v>
      </c>
      <c r="I31" s="2">
        <v>6.2</v>
      </c>
      <c r="J31" s="2">
        <f t="shared" si="5"/>
        <v>10.3</v>
      </c>
      <c r="K31" s="30">
        <f t="shared" si="6"/>
        <v>14.7</v>
      </c>
      <c r="L31" s="28"/>
      <c r="M31" s="39">
        <f t="shared" si="7"/>
        <v>19.399999999999999</v>
      </c>
    </row>
    <row r="33" spans="1:13" ht="15.75" customHeight="1" x14ac:dyDescent="0.15">
      <c r="A33" s="47"/>
      <c r="B33" s="62" t="s">
        <v>95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  <row r="34" spans="1:13" ht="15.75" customHeight="1" x14ac:dyDescent="0.2">
      <c r="A34" s="44" t="s">
        <v>0</v>
      </c>
      <c r="B34" s="4" t="s">
        <v>1</v>
      </c>
      <c r="C34" s="4" t="s">
        <v>2</v>
      </c>
      <c r="D34" s="4" t="s">
        <v>3</v>
      </c>
      <c r="E34" s="4" t="s">
        <v>4</v>
      </c>
      <c r="F34" s="44" t="s">
        <v>5</v>
      </c>
      <c r="G34" s="4" t="s">
        <v>6</v>
      </c>
      <c r="H34" s="4" t="s">
        <v>7</v>
      </c>
      <c r="I34" s="4" t="s">
        <v>8</v>
      </c>
      <c r="J34" s="4" t="s">
        <v>273</v>
      </c>
      <c r="K34" s="32" t="s">
        <v>9</v>
      </c>
      <c r="L34" s="4" t="s">
        <v>272</v>
      </c>
      <c r="M34" s="4" t="s">
        <v>11</v>
      </c>
    </row>
    <row r="35" spans="1:13" ht="15.75" customHeight="1" x14ac:dyDescent="0.2">
      <c r="A35" s="42">
        <v>1</v>
      </c>
      <c r="B35" s="7">
        <v>47</v>
      </c>
      <c r="C35" s="37" t="s">
        <v>88</v>
      </c>
      <c r="D35" s="3" t="s">
        <v>91</v>
      </c>
      <c r="E35" s="2">
        <v>0.6</v>
      </c>
      <c r="F35" s="48"/>
      <c r="G35" s="29">
        <f>SUM(E35+F35)</f>
        <v>0.6</v>
      </c>
      <c r="H35" s="2">
        <v>3.2</v>
      </c>
      <c r="I35" s="2">
        <v>4.0999999999999996</v>
      </c>
      <c r="J35" s="2">
        <f>SUM(H35+I35)</f>
        <v>7.3</v>
      </c>
      <c r="K35" s="30">
        <f>25-J35</f>
        <v>17.7</v>
      </c>
      <c r="L35" s="28"/>
      <c r="M35" s="39">
        <f>SUM(G35+K35)-L35+4</f>
        <v>22.3</v>
      </c>
    </row>
    <row r="36" spans="1:13" ht="15.75" customHeight="1" x14ac:dyDescent="0.2">
      <c r="A36" s="43">
        <v>2</v>
      </c>
      <c r="B36" s="7">
        <v>43</v>
      </c>
      <c r="C36" s="37" t="s">
        <v>90</v>
      </c>
      <c r="D36" s="3" t="s">
        <v>53</v>
      </c>
      <c r="E36" s="2">
        <v>0.3</v>
      </c>
      <c r="F36" s="48"/>
      <c r="G36" s="29">
        <f>SUM(E36+F36)</f>
        <v>0.3</v>
      </c>
      <c r="H36" s="2">
        <v>3.8</v>
      </c>
      <c r="I36" s="2">
        <v>4.2</v>
      </c>
      <c r="J36" s="2">
        <f>SUM(H36+I36)</f>
        <v>8</v>
      </c>
      <c r="K36" s="30">
        <f>25-J36</f>
        <v>17</v>
      </c>
      <c r="L36" s="28"/>
      <c r="M36" s="39">
        <f>SUM(G36+K36)-L36+4</f>
        <v>21.3</v>
      </c>
    </row>
    <row r="37" spans="1:13" ht="15.75" customHeight="1" x14ac:dyDescent="0.2">
      <c r="A37" s="42">
        <v>3</v>
      </c>
      <c r="B37" s="7">
        <v>45</v>
      </c>
      <c r="C37" s="37" t="s">
        <v>89</v>
      </c>
      <c r="D37" s="3" t="s">
        <v>46</v>
      </c>
      <c r="E37" s="2">
        <v>0.6</v>
      </c>
      <c r="F37" s="48"/>
      <c r="G37" s="29">
        <f>SUM(E37+F37)</f>
        <v>0.6</v>
      </c>
      <c r="H37" s="2">
        <v>4</v>
      </c>
      <c r="I37" s="28">
        <v>4.8</v>
      </c>
      <c r="J37" s="2">
        <f>SUM(H37+I37)</f>
        <v>8.8000000000000007</v>
      </c>
      <c r="K37" s="30">
        <f>25-J37</f>
        <v>16.2</v>
      </c>
      <c r="L37" s="28"/>
      <c r="M37" s="39">
        <f>SUM(G37+K37)-L37+4</f>
        <v>20.8</v>
      </c>
    </row>
    <row r="38" spans="1:13" ht="15.75" customHeight="1" x14ac:dyDescent="0.2">
      <c r="A38" s="42">
        <v>4</v>
      </c>
      <c r="B38" s="7">
        <v>49</v>
      </c>
      <c r="C38" s="37" t="s">
        <v>87</v>
      </c>
      <c r="D38" s="3" t="s">
        <v>40</v>
      </c>
      <c r="E38" s="2">
        <v>0.7</v>
      </c>
      <c r="F38" s="48"/>
      <c r="G38" s="29">
        <f>SUM(E38+F38)</f>
        <v>0.7</v>
      </c>
      <c r="H38" s="2">
        <v>3.7</v>
      </c>
      <c r="I38" s="2">
        <v>5.2</v>
      </c>
      <c r="J38" s="2">
        <f>SUM(H38+I38)</f>
        <v>8.9</v>
      </c>
      <c r="K38" s="30">
        <f>25-J38</f>
        <v>16.100000000000001</v>
      </c>
      <c r="L38" s="28"/>
      <c r="M38" s="39">
        <f>SUM(G38+K38)-L38+4</f>
        <v>20.8</v>
      </c>
    </row>
    <row r="40" spans="1:13" ht="15.75" customHeight="1" x14ac:dyDescent="0.15">
      <c r="A40" s="47"/>
      <c r="B40" s="62" t="s">
        <v>96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</row>
    <row r="41" spans="1:13" ht="15.75" customHeight="1" x14ac:dyDescent="0.2">
      <c r="A41" s="44" t="s">
        <v>0</v>
      </c>
      <c r="B41" s="4" t="s">
        <v>1</v>
      </c>
      <c r="C41" s="4" t="s">
        <v>2</v>
      </c>
      <c r="D41" s="4" t="s">
        <v>3</v>
      </c>
      <c r="E41" s="4" t="s">
        <v>4</v>
      </c>
      <c r="F41" s="44" t="s">
        <v>5</v>
      </c>
      <c r="G41" s="4" t="s">
        <v>6</v>
      </c>
      <c r="H41" s="4" t="s">
        <v>7</v>
      </c>
      <c r="I41" s="4" t="s">
        <v>8</v>
      </c>
      <c r="J41" s="4" t="s">
        <v>273</v>
      </c>
      <c r="K41" s="32" t="s">
        <v>9</v>
      </c>
      <c r="L41" s="4" t="s">
        <v>272</v>
      </c>
      <c r="M41" s="4" t="s">
        <v>11</v>
      </c>
    </row>
    <row r="42" spans="1:13" ht="15.75" customHeight="1" x14ac:dyDescent="0.2">
      <c r="A42" s="42">
        <v>1</v>
      </c>
      <c r="B42" s="7">
        <v>53</v>
      </c>
      <c r="C42" s="37" t="s">
        <v>94</v>
      </c>
      <c r="D42" s="3" t="s">
        <v>93</v>
      </c>
      <c r="E42" s="2">
        <v>0.2</v>
      </c>
      <c r="F42" s="48">
        <v>1</v>
      </c>
      <c r="G42" s="29">
        <f>SUM(E42+F42)</f>
        <v>1.2</v>
      </c>
      <c r="H42" s="2">
        <v>4.0999999999999996</v>
      </c>
      <c r="I42" s="2">
        <v>6.1</v>
      </c>
      <c r="J42" s="2">
        <f>SUM(H42+I42)</f>
        <v>10.199999999999999</v>
      </c>
      <c r="K42" s="30">
        <f>25-J42</f>
        <v>14.8</v>
      </c>
      <c r="L42" s="28"/>
      <c r="M42" s="39">
        <f>SUM(G42+K42)-L42+4</f>
        <v>20</v>
      </c>
    </row>
    <row r="43" spans="1:13" ht="15.75" customHeight="1" x14ac:dyDescent="0.2">
      <c r="A43" s="43">
        <v>2</v>
      </c>
      <c r="B43" s="7">
        <v>51</v>
      </c>
      <c r="C43" s="37" t="s">
        <v>92</v>
      </c>
      <c r="D43" s="3" t="s">
        <v>93</v>
      </c>
      <c r="E43" s="2">
        <v>0.3</v>
      </c>
      <c r="F43" s="48">
        <v>0.8</v>
      </c>
      <c r="G43" s="29">
        <f>SUM(E43+F43)</f>
        <v>1.1000000000000001</v>
      </c>
      <c r="H43" s="2">
        <v>4.8</v>
      </c>
      <c r="I43" s="2">
        <v>6.9</v>
      </c>
      <c r="J43" s="2">
        <f>SUM(H43+I43)</f>
        <v>11.7</v>
      </c>
      <c r="K43" s="30">
        <f>25-J43</f>
        <v>13.3</v>
      </c>
      <c r="L43" s="28"/>
      <c r="M43" s="39">
        <f>SUM(G43+K43)-L43+4</f>
        <v>18.399999999999999</v>
      </c>
    </row>
    <row r="45" spans="1:13" ht="15.75" customHeight="1" x14ac:dyDescent="0.15">
      <c r="A45" s="47"/>
      <c r="B45" s="62" t="s">
        <v>97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</row>
    <row r="46" spans="1:13" ht="15.75" customHeight="1" x14ac:dyDescent="0.2">
      <c r="A46" s="44" t="s">
        <v>0</v>
      </c>
      <c r="B46" s="4" t="s">
        <v>1</v>
      </c>
      <c r="C46" s="4" t="s">
        <v>2</v>
      </c>
      <c r="D46" s="4" t="s">
        <v>3</v>
      </c>
      <c r="E46" s="4" t="s">
        <v>4</v>
      </c>
      <c r="F46" s="44" t="s">
        <v>5</v>
      </c>
      <c r="G46" s="4" t="s">
        <v>6</v>
      </c>
      <c r="H46" s="4" t="s">
        <v>7</v>
      </c>
      <c r="I46" s="4" t="s">
        <v>8</v>
      </c>
      <c r="J46" s="4" t="s">
        <v>273</v>
      </c>
      <c r="K46" s="32" t="s">
        <v>9</v>
      </c>
      <c r="L46" s="4" t="s">
        <v>272</v>
      </c>
      <c r="M46" s="4" t="s">
        <v>11</v>
      </c>
    </row>
    <row r="47" spans="1:13" ht="15.75" customHeight="1" x14ac:dyDescent="0.2">
      <c r="A47" s="42">
        <v>1</v>
      </c>
      <c r="B47" s="7">
        <v>57</v>
      </c>
      <c r="C47" s="37" t="s">
        <v>19</v>
      </c>
      <c r="D47" s="3" t="s">
        <v>19</v>
      </c>
      <c r="E47" s="2">
        <v>0.4</v>
      </c>
      <c r="F47" s="48">
        <v>1.1000000000000001</v>
      </c>
      <c r="G47" s="29">
        <f>SUM(E47+F47)</f>
        <v>1.5</v>
      </c>
      <c r="H47" s="2">
        <v>3.5</v>
      </c>
      <c r="I47" s="2">
        <v>5.9</v>
      </c>
      <c r="J47" s="2">
        <f>SUM(H47+I47)</f>
        <v>9.4</v>
      </c>
      <c r="K47" s="30">
        <f>25-J47</f>
        <v>15.6</v>
      </c>
      <c r="L47" s="28"/>
      <c r="M47" s="39">
        <f>SUM(G47+K47)-L47+4</f>
        <v>21.1</v>
      </c>
    </row>
    <row r="48" spans="1:13" ht="15.75" customHeight="1" x14ac:dyDescent="0.2">
      <c r="A48" s="43">
        <v>2</v>
      </c>
      <c r="B48" s="7">
        <v>55</v>
      </c>
      <c r="C48" s="37" t="s">
        <v>99</v>
      </c>
      <c r="D48" s="3" t="s">
        <v>86</v>
      </c>
      <c r="E48" s="2">
        <v>0.4</v>
      </c>
      <c r="F48" s="48">
        <v>1.4</v>
      </c>
      <c r="G48" s="29">
        <f>SUM(E48+F48)</f>
        <v>1.7999999999999998</v>
      </c>
      <c r="H48" s="2">
        <v>3.8</v>
      </c>
      <c r="I48" s="2">
        <v>6.8</v>
      </c>
      <c r="J48" s="2">
        <f>SUM(H48+I48)</f>
        <v>10.6</v>
      </c>
      <c r="K48" s="30">
        <f>25-J48</f>
        <v>14.4</v>
      </c>
      <c r="L48" s="28"/>
      <c r="M48" s="39">
        <f>SUM(G48+K48)-L48+4</f>
        <v>20.2</v>
      </c>
    </row>
    <row r="49" spans="1:13" ht="15.75" customHeight="1" x14ac:dyDescent="0.2">
      <c r="A49" s="42">
        <v>3</v>
      </c>
      <c r="B49" s="7">
        <v>58</v>
      </c>
      <c r="C49" s="37" t="s">
        <v>98</v>
      </c>
      <c r="D49" s="3" t="s">
        <v>98</v>
      </c>
      <c r="E49" s="2">
        <v>0.5</v>
      </c>
      <c r="F49" s="48">
        <v>0.9</v>
      </c>
      <c r="G49" s="29">
        <f>SUM(E49+F49)</f>
        <v>1.4</v>
      </c>
      <c r="H49" s="2">
        <v>4.5</v>
      </c>
      <c r="I49" s="2">
        <v>7.2</v>
      </c>
      <c r="J49" s="2">
        <f>SUM(H49+I49)</f>
        <v>11.7</v>
      </c>
      <c r="K49" s="30">
        <f>25-J49</f>
        <v>13.3</v>
      </c>
      <c r="L49" s="28"/>
      <c r="M49" s="39">
        <f>SUM(G49+K49)-L49+4</f>
        <v>18.700000000000003</v>
      </c>
    </row>
    <row r="50" spans="1:13" ht="15.75" customHeight="1" x14ac:dyDescent="0.15">
      <c r="B50" s="14"/>
    </row>
    <row r="52" spans="1:13" ht="15.75" customHeight="1" x14ac:dyDescent="0.15">
      <c r="A52" s="47"/>
      <c r="B52" s="62" t="s">
        <v>59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53" spans="1:13" ht="15.75" customHeight="1" x14ac:dyDescent="0.2">
      <c r="A53" s="44" t="s">
        <v>0</v>
      </c>
      <c r="B53" s="4" t="s">
        <v>1</v>
      </c>
      <c r="C53" s="4" t="s">
        <v>2</v>
      </c>
      <c r="D53" s="4" t="s">
        <v>3</v>
      </c>
      <c r="E53" s="4" t="s">
        <v>4</v>
      </c>
      <c r="F53" s="44" t="s">
        <v>5</v>
      </c>
      <c r="G53" s="4" t="s">
        <v>6</v>
      </c>
      <c r="H53" s="4" t="s">
        <v>7</v>
      </c>
      <c r="I53" s="4" t="s">
        <v>8</v>
      </c>
      <c r="J53" s="4" t="s">
        <v>273</v>
      </c>
      <c r="K53" s="32" t="s">
        <v>9</v>
      </c>
      <c r="L53" s="4" t="s">
        <v>272</v>
      </c>
      <c r="M53" s="4" t="s">
        <v>11</v>
      </c>
    </row>
    <row r="54" spans="1:13" ht="15.75" customHeight="1" x14ac:dyDescent="0.2">
      <c r="A54" s="42">
        <v>1</v>
      </c>
      <c r="B54" s="7">
        <v>10</v>
      </c>
      <c r="C54" s="37" t="s">
        <v>55</v>
      </c>
      <c r="D54" s="3" t="s">
        <v>40</v>
      </c>
      <c r="E54" s="2">
        <v>0.8</v>
      </c>
      <c r="F54" s="48"/>
      <c r="G54" s="29">
        <f t="shared" ref="G54:G64" si="9">SUM(E54+F54)</f>
        <v>0.8</v>
      </c>
      <c r="H54" s="2">
        <v>2.8</v>
      </c>
      <c r="I54" s="2">
        <v>4</v>
      </c>
      <c r="J54" s="2">
        <f t="shared" ref="J54:J64" si="10">SUM(H54+I54)</f>
        <v>6.8</v>
      </c>
      <c r="K54" s="30">
        <f t="shared" ref="K54:K64" si="11">25-J54</f>
        <v>18.2</v>
      </c>
      <c r="L54" s="28"/>
      <c r="M54" s="39">
        <f t="shared" ref="M54:M64" si="12">SUM(G54+K54)-L54+4</f>
        <v>23</v>
      </c>
    </row>
    <row r="55" spans="1:13" ht="15.75" customHeight="1" x14ac:dyDescent="0.2">
      <c r="A55" s="42">
        <f>A54+1</f>
        <v>2</v>
      </c>
      <c r="B55" s="7">
        <v>6</v>
      </c>
      <c r="C55" s="38" t="s">
        <v>56</v>
      </c>
      <c r="D55" s="3" t="s">
        <v>38</v>
      </c>
      <c r="E55" s="2">
        <v>0.8</v>
      </c>
      <c r="F55" s="48"/>
      <c r="G55" s="29">
        <f t="shared" si="9"/>
        <v>0.8</v>
      </c>
      <c r="H55" s="2">
        <v>2.5</v>
      </c>
      <c r="I55" s="2">
        <v>4.5</v>
      </c>
      <c r="J55" s="2">
        <f t="shared" si="10"/>
        <v>7</v>
      </c>
      <c r="K55" s="30">
        <f t="shared" si="11"/>
        <v>18</v>
      </c>
      <c r="L55" s="28"/>
      <c r="M55" s="39">
        <f t="shared" si="12"/>
        <v>22.8</v>
      </c>
    </row>
    <row r="56" spans="1:13" ht="15.75" customHeight="1" x14ac:dyDescent="0.2">
      <c r="A56" s="42">
        <f t="shared" ref="A56:A64" si="13">A55+1</f>
        <v>3</v>
      </c>
      <c r="B56" s="7">
        <v>2</v>
      </c>
      <c r="C56" s="37" t="s">
        <v>58</v>
      </c>
      <c r="D56" s="3" t="s">
        <v>40</v>
      </c>
      <c r="E56" s="2">
        <v>0.6</v>
      </c>
      <c r="F56" s="48"/>
      <c r="G56" s="29">
        <f t="shared" si="9"/>
        <v>0.6</v>
      </c>
      <c r="H56" s="2">
        <v>3.2</v>
      </c>
      <c r="I56" s="2">
        <v>4.5999999999999996</v>
      </c>
      <c r="J56" s="2">
        <f t="shared" si="10"/>
        <v>7.8</v>
      </c>
      <c r="K56" s="30">
        <f t="shared" si="11"/>
        <v>17.2</v>
      </c>
      <c r="L56" s="28"/>
      <c r="M56" s="39">
        <f t="shared" si="12"/>
        <v>21.8</v>
      </c>
    </row>
    <row r="57" spans="1:13" ht="15.75" customHeight="1" x14ac:dyDescent="0.2">
      <c r="A57" s="42">
        <f t="shared" si="13"/>
        <v>4</v>
      </c>
      <c r="B57" s="7">
        <v>8</v>
      </c>
      <c r="C57" s="37" t="s">
        <v>12</v>
      </c>
      <c r="D57" s="3" t="s">
        <v>48</v>
      </c>
      <c r="E57" s="2">
        <v>0.8</v>
      </c>
      <c r="F57" s="48"/>
      <c r="G57" s="29">
        <f t="shared" si="9"/>
        <v>0.8</v>
      </c>
      <c r="H57" s="2">
        <v>3.2</v>
      </c>
      <c r="I57" s="28">
        <v>4.9000000000000004</v>
      </c>
      <c r="J57" s="2">
        <f t="shared" si="10"/>
        <v>8.1000000000000014</v>
      </c>
      <c r="K57" s="30">
        <f t="shared" si="11"/>
        <v>16.899999999999999</v>
      </c>
      <c r="L57" s="28"/>
      <c r="M57" s="39">
        <f t="shared" si="12"/>
        <v>21.7</v>
      </c>
    </row>
    <row r="58" spans="1:13" ht="15.75" customHeight="1" x14ac:dyDescent="0.2">
      <c r="A58" s="42">
        <f t="shared" si="13"/>
        <v>5</v>
      </c>
      <c r="B58" s="7">
        <v>18</v>
      </c>
      <c r="C58" s="37" t="s">
        <v>49</v>
      </c>
      <c r="D58" s="3" t="s">
        <v>48</v>
      </c>
      <c r="E58" s="2">
        <v>1</v>
      </c>
      <c r="F58" s="48"/>
      <c r="G58" s="29">
        <f t="shared" si="9"/>
        <v>1</v>
      </c>
      <c r="H58" s="2">
        <v>2.4</v>
      </c>
      <c r="I58" s="2">
        <v>5.9</v>
      </c>
      <c r="J58" s="2">
        <f t="shared" si="10"/>
        <v>8.3000000000000007</v>
      </c>
      <c r="K58" s="30">
        <f t="shared" si="11"/>
        <v>16.7</v>
      </c>
      <c r="L58" s="28"/>
      <c r="M58" s="39">
        <f t="shared" si="12"/>
        <v>21.7</v>
      </c>
    </row>
    <row r="59" spans="1:13" ht="15.75" customHeight="1" x14ac:dyDescent="0.2">
      <c r="A59" s="42">
        <f t="shared" si="13"/>
        <v>6</v>
      </c>
      <c r="B59" s="7">
        <v>20</v>
      </c>
      <c r="C59" s="37" t="s">
        <v>47</v>
      </c>
      <c r="D59" s="3" t="s">
        <v>46</v>
      </c>
      <c r="E59" s="2">
        <v>0.7</v>
      </c>
      <c r="F59" s="48"/>
      <c r="G59" s="29">
        <f t="shared" si="9"/>
        <v>0.7</v>
      </c>
      <c r="H59" s="2">
        <v>3.3</v>
      </c>
      <c r="I59" s="2">
        <v>5.6</v>
      </c>
      <c r="J59" s="2">
        <f t="shared" si="10"/>
        <v>8.8999999999999986</v>
      </c>
      <c r="K59" s="30">
        <f t="shared" si="11"/>
        <v>16.100000000000001</v>
      </c>
      <c r="L59" s="28"/>
      <c r="M59" s="39">
        <f t="shared" si="12"/>
        <v>20.8</v>
      </c>
    </row>
    <row r="60" spans="1:13" ht="15.75" customHeight="1" x14ac:dyDescent="0.2">
      <c r="A60" s="42">
        <f t="shared" si="13"/>
        <v>7</v>
      </c>
      <c r="B60" s="7">
        <v>4</v>
      </c>
      <c r="C60" s="37" t="s">
        <v>57</v>
      </c>
      <c r="D60" s="3" t="s">
        <v>50</v>
      </c>
      <c r="E60" s="2">
        <v>0.6</v>
      </c>
      <c r="F60" s="48"/>
      <c r="G60" s="29">
        <f t="shared" si="9"/>
        <v>0.6</v>
      </c>
      <c r="H60" s="2">
        <v>3.1</v>
      </c>
      <c r="I60" s="2">
        <v>5.8</v>
      </c>
      <c r="J60" s="2">
        <f t="shared" si="10"/>
        <v>8.9</v>
      </c>
      <c r="K60" s="30">
        <f t="shared" si="11"/>
        <v>16.100000000000001</v>
      </c>
      <c r="L60" s="28"/>
      <c r="M60" s="39">
        <f t="shared" si="12"/>
        <v>20.700000000000003</v>
      </c>
    </row>
    <row r="61" spans="1:13" ht="15.75" customHeight="1" x14ac:dyDescent="0.2">
      <c r="A61" s="42">
        <f t="shared" si="13"/>
        <v>8</v>
      </c>
      <c r="B61" s="7">
        <v>22</v>
      </c>
      <c r="C61" s="37" t="s">
        <v>45</v>
      </c>
      <c r="D61" s="3" t="s">
        <v>44</v>
      </c>
      <c r="E61" s="2">
        <v>0.5</v>
      </c>
      <c r="F61" s="48"/>
      <c r="G61" s="29">
        <f t="shared" si="9"/>
        <v>0.5</v>
      </c>
      <c r="H61" s="2">
        <v>4.3</v>
      </c>
      <c r="I61" s="2">
        <v>5.4</v>
      </c>
      <c r="J61" s="2">
        <f t="shared" si="10"/>
        <v>9.6999999999999993</v>
      </c>
      <c r="K61" s="30">
        <f t="shared" si="11"/>
        <v>15.3</v>
      </c>
      <c r="L61" s="28"/>
      <c r="M61" s="39">
        <f t="shared" si="12"/>
        <v>19.8</v>
      </c>
    </row>
    <row r="62" spans="1:13" ht="15.75" customHeight="1" x14ac:dyDescent="0.2">
      <c r="A62" s="41">
        <f t="shared" si="13"/>
        <v>9</v>
      </c>
      <c r="B62" s="7">
        <v>14</v>
      </c>
      <c r="C62" s="49" t="s">
        <v>52</v>
      </c>
      <c r="D62" s="3" t="s">
        <v>42</v>
      </c>
      <c r="E62" s="2">
        <v>0.8</v>
      </c>
      <c r="F62" s="48"/>
      <c r="G62" s="27">
        <f t="shared" si="9"/>
        <v>0.8</v>
      </c>
      <c r="H62" s="2">
        <v>3.7</v>
      </c>
      <c r="I62" s="2">
        <v>6.5</v>
      </c>
      <c r="J62" s="2">
        <f t="shared" si="10"/>
        <v>10.199999999999999</v>
      </c>
      <c r="K62" s="50">
        <f t="shared" si="11"/>
        <v>14.8</v>
      </c>
      <c r="L62" s="28"/>
      <c r="M62" s="27">
        <f t="shared" si="12"/>
        <v>19.600000000000001</v>
      </c>
    </row>
    <row r="63" spans="1:13" ht="15.75" customHeight="1" x14ac:dyDescent="0.2">
      <c r="A63" s="41">
        <f t="shared" si="13"/>
        <v>10</v>
      </c>
      <c r="B63" s="7">
        <v>16</v>
      </c>
      <c r="C63" s="6" t="s">
        <v>51</v>
      </c>
      <c r="D63" s="3" t="s">
        <v>50</v>
      </c>
      <c r="E63" s="2">
        <v>0.2</v>
      </c>
      <c r="F63" s="48"/>
      <c r="G63" s="27">
        <f t="shared" si="9"/>
        <v>0.2</v>
      </c>
      <c r="H63" s="2">
        <v>4.5999999999999996</v>
      </c>
      <c r="I63" s="2">
        <v>5.3</v>
      </c>
      <c r="J63" s="2">
        <f t="shared" si="10"/>
        <v>9.8999999999999986</v>
      </c>
      <c r="K63" s="50">
        <f t="shared" si="11"/>
        <v>15.100000000000001</v>
      </c>
      <c r="L63" s="28"/>
      <c r="M63" s="27">
        <f t="shared" si="12"/>
        <v>19.3</v>
      </c>
    </row>
    <row r="64" spans="1:13" ht="15.75" customHeight="1" x14ac:dyDescent="0.2">
      <c r="A64" s="41">
        <f t="shared" si="13"/>
        <v>11</v>
      </c>
      <c r="B64" s="7">
        <v>12</v>
      </c>
      <c r="C64" s="3" t="s">
        <v>54</v>
      </c>
      <c r="D64" s="3" t="s">
        <v>53</v>
      </c>
      <c r="E64" s="2">
        <v>0.1</v>
      </c>
      <c r="F64" s="48"/>
      <c r="G64" s="27">
        <f t="shared" si="9"/>
        <v>0.1</v>
      </c>
      <c r="H64" s="2">
        <v>3.4</v>
      </c>
      <c r="I64" s="2">
        <v>6.5</v>
      </c>
      <c r="J64" s="2">
        <f t="shared" si="10"/>
        <v>9.9</v>
      </c>
      <c r="K64" s="50">
        <f t="shared" si="11"/>
        <v>15.1</v>
      </c>
      <c r="L64" s="28"/>
      <c r="M64" s="27">
        <f t="shared" si="12"/>
        <v>19.2</v>
      </c>
    </row>
    <row r="66" spans="1:13" ht="15.75" customHeight="1" x14ac:dyDescent="0.15">
      <c r="A66" s="47"/>
      <c r="B66" s="62" t="s">
        <v>68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</row>
    <row r="67" spans="1:13" ht="15.75" customHeight="1" x14ac:dyDescent="0.2">
      <c r="A67" s="44" t="s">
        <v>0</v>
      </c>
      <c r="B67" s="4" t="s">
        <v>1</v>
      </c>
      <c r="C67" s="4" t="s">
        <v>2</v>
      </c>
      <c r="D67" s="4" t="s">
        <v>3</v>
      </c>
      <c r="E67" s="4" t="s">
        <v>4</v>
      </c>
      <c r="F67" s="44" t="s">
        <v>5</v>
      </c>
      <c r="G67" s="4" t="s">
        <v>6</v>
      </c>
      <c r="H67" s="4" t="s">
        <v>7</v>
      </c>
      <c r="I67" s="4" t="s">
        <v>8</v>
      </c>
      <c r="J67" s="4" t="s">
        <v>273</v>
      </c>
      <c r="K67" s="32" t="s">
        <v>9</v>
      </c>
      <c r="L67" s="4" t="s">
        <v>272</v>
      </c>
      <c r="M67" s="4" t="s">
        <v>11</v>
      </c>
    </row>
    <row r="68" spans="1:13" ht="15.75" customHeight="1" x14ac:dyDescent="0.2">
      <c r="A68" s="42">
        <v>1</v>
      </c>
      <c r="B68" s="7">
        <v>38</v>
      </c>
      <c r="C68" s="37" t="s">
        <v>69</v>
      </c>
      <c r="D68" s="3" t="s">
        <v>63</v>
      </c>
      <c r="E68" s="2">
        <v>0.2</v>
      </c>
      <c r="F68" s="48"/>
      <c r="G68" s="29">
        <f t="shared" ref="G68:G75" si="14">SUM(E68+F68)</f>
        <v>0.2</v>
      </c>
      <c r="H68" s="2">
        <v>2.9</v>
      </c>
      <c r="I68" s="28">
        <v>3</v>
      </c>
      <c r="J68" s="2">
        <f t="shared" ref="J68:J75" si="15">SUM(H68+I68)</f>
        <v>5.9</v>
      </c>
      <c r="K68" s="30">
        <f t="shared" ref="K68:K75" si="16">25-J68</f>
        <v>19.100000000000001</v>
      </c>
      <c r="L68" s="28"/>
      <c r="M68" s="39">
        <f t="shared" ref="M68:M75" si="17">SUM(G68+K68)-L68+4</f>
        <v>23.3</v>
      </c>
    </row>
    <row r="69" spans="1:13" ht="15.75" customHeight="1" x14ac:dyDescent="0.2">
      <c r="A69" s="42">
        <f>A68+1</f>
        <v>2</v>
      </c>
      <c r="B69" s="7">
        <v>30</v>
      </c>
      <c r="C69" s="37" t="s">
        <v>72</v>
      </c>
      <c r="D69" s="3" t="s">
        <v>50</v>
      </c>
      <c r="E69" s="2">
        <v>1</v>
      </c>
      <c r="F69" s="48"/>
      <c r="G69" s="29">
        <f t="shared" si="14"/>
        <v>1</v>
      </c>
      <c r="H69" s="2">
        <v>2.6</v>
      </c>
      <c r="I69" s="2">
        <v>4.0999999999999996</v>
      </c>
      <c r="J69" s="2">
        <f t="shared" si="15"/>
        <v>6.6999999999999993</v>
      </c>
      <c r="K69" s="30">
        <f t="shared" si="16"/>
        <v>18.3</v>
      </c>
      <c r="L69" s="28"/>
      <c r="M69" s="39">
        <f t="shared" si="17"/>
        <v>23.3</v>
      </c>
    </row>
    <row r="70" spans="1:13" ht="15.75" customHeight="1" x14ac:dyDescent="0.2">
      <c r="A70" s="42">
        <f t="shared" ref="A70:A75" si="18">A69+1</f>
        <v>3</v>
      </c>
      <c r="B70" s="7">
        <v>24</v>
      </c>
      <c r="C70" s="37" t="s">
        <v>76</v>
      </c>
      <c r="D70" s="3" t="s">
        <v>38</v>
      </c>
      <c r="E70" s="2">
        <v>0.8</v>
      </c>
      <c r="F70" s="48"/>
      <c r="G70" s="29">
        <f t="shared" si="14"/>
        <v>0.8</v>
      </c>
      <c r="H70" s="2">
        <v>2.8</v>
      </c>
      <c r="I70" s="2">
        <v>4.3</v>
      </c>
      <c r="J70" s="2">
        <f t="shared" si="15"/>
        <v>7.1</v>
      </c>
      <c r="K70" s="30">
        <f t="shared" si="16"/>
        <v>17.899999999999999</v>
      </c>
      <c r="L70" s="28"/>
      <c r="M70" s="39">
        <f t="shared" si="17"/>
        <v>22.7</v>
      </c>
    </row>
    <row r="71" spans="1:13" ht="15.75" customHeight="1" x14ac:dyDescent="0.2">
      <c r="A71" s="42">
        <f t="shared" si="18"/>
        <v>4</v>
      </c>
      <c r="B71" s="7">
        <v>34</v>
      </c>
      <c r="C71" s="37" t="s">
        <v>71</v>
      </c>
      <c r="D71" s="3" t="s">
        <v>44</v>
      </c>
      <c r="E71" s="2">
        <v>0.8</v>
      </c>
      <c r="F71" s="48"/>
      <c r="G71" s="29">
        <f t="shared" si="14"/>
        <v>0.8</v>
      </c>
      <c r="H71" s="2">
        <v>3.2</v>
      </c>
      <c r="I71" s="2">
        <v>4.2</v>
      </c>
      <c r="J71" s="2">
        <f t="shared" si="15"/>
        <v>7.4</v>
      </c>
      <c r="K71" s="30">
        <f t="shared" si="16"/>
        <v>17.600000000000001</v>
      </c>
      <c r="L71" s="28"/>
      <c r="M71" s="39">
        <f t="shared" si="17"/>
        <v>22.400000000000002</v>
      </c>
    </row>
    <row r="72" spans="1:13" ht="15.75" customHeight="1" x14ac:dyDescent="0.2">
      <c r="A72" s="42">
        <f t="shared" si="18"/>
        <v>5</v>
      </c>
      <c r="B72" s="7">
        <v>26</v>
      </c>
      <c r="C72" s="37" t="s">
        <v>75</v>
      </c>
      <c r="D72" s="3" t="s">
        <v>53</v>
      </c>
      <c r="E72" s="2">
        <v>0.7</v>
      </c>
      <c r="F72" s="48"/>
      <c r="G72" s="29">
        <f t="shared" si="14"/>
        <v>0.7</v>
      </c>
      <c r="H72" s="2">
        <v>3</v>
      </c>
      <c r="I72" s="2">
        <v>4.4000000000000004</v>
      </c>
      <c r="J72" s="2">
        <f t="shared" si="15"/>
        <v>7.4</v>
      </c>
      <c r="K72" s="30">
        <f t="shared" si="16"/>
        <v>17.600000000000001</v>
      </c>
      <c r="L72" s="28"/>
      <c r="M72" s="39">
        <f t="shared" si="17"/>
        <v>22.3</v>
      </c>
    </row>
    <row r="73" spans="1:13" ht="15.75" customHeight="1" x14ac:dyDescent="0.2">
      <c r="A73" s="42">
        <f t="shared" si="18"/>
        <v>6</v>
      </c>
      <c r="B73" s="7">
        <v>36</v>
      </c>
      <c r="C73" s="37" t="s">
        <v>70</v>
      </c>
      <c r="D73" s="3" t="s">
        <v>38</v>
      </c>
      <c r="E73" s="2">
        <v>0.9</v>
      </c>
      <c r="F73" s="48"/>
      <c r="G73" s="29">
        <f t="shared" si="14"/>
        <v>0.9</v>
      </c>
      <c r="H73" s="2">
        <v>2.6</v>
      </c>
      <c r="I73" s="2">
        <v>5.3</v>
      </c>
      <c r="J73" s="2">
        <f t="shared" si="15"/>
        <v>7.9</v>
      </c>
      <c r="K73" s="30">
        <f t="shared" si="16"/>
        <v>17.100000000000001</v>
      </c>
      <c r="L73" s="28"/>
      <c r="M73" s="39">
        <f t="shared" si="17"/>
        <v>22</v>
      </c>
    </row>
    <row r="74" spans="1:13" ht="15.75" customHeight="1" x14ac:dyDescent="0.2">
      <c r="A74" s="42">
        <f t="shared" si="18"/>
        <v>7</v>
      </c>
      <c r="B74" s="7">
        <v>32</v>
      </c>
      <c r="C74" s="37" t="s">
        <v>14</v>
      </c>
      <c r="D74" s="3" t="s">
        <v>53</v>
      </c>
      <c r="E74" s="2">
        <v>0.6</v>
      </c>
      <c r="F74" s="48"/>
      <c r="G74" s="29">
        <f t="shared" si="14"/>
        <v>0.6</v>
      </c>
      <c r="H74" s="2">
        <v>3.7</v>
      </c>
      <c r="I74" s="2">
        <v>4.5</v>
      </c>
      <c r="J74" s="2">
        <f t="shared" si="15"/>
        <v>8.1999999999999993</v>
      </c>
      <c r="K74" s="30">
        <f t="shared" si="16"/>
        <v>16.8</v>
      </c>
      <c r="L74" s="28"/>
      <c r="M74" s="39">
        <f t="shared" si="17"/>
        <v>21.400000000000002</v>
      </c>
    </row>
    <row r="75" spans="1:13" ht="15.75" customHeight="1" x14ac:dyDescent="0.2">
      <c r="A75" s="42">
        <f t="shared" si="18"/>
        <v>8</v>
      </c>
      <c r="B75" s="7">
        <v>28</v>
      </c>
      <c r="C75" s="37" t="s">
        <v>74</v>
      </c>
      <c r="D75" s="3" t="s">
        <v>73</v>
      </c>
      <c r="E75" s="2">
        <v>0.5</v>
      </c>
      <c r="F75" s="48"/>
      <c r="G75" s="29">
        <f t="shared" si="14"/>
        <v>0.5</v>
      </c>
      <c r="H75" s="2">
        <v>3.9</v>
      </c>
      <c r="I75" s="2">
        <v>5</v>
      </c>
      <c r="J75" s="2">
        <f t="shared" si="15"/>
        <v>8.9</v>
      </c>
      <c r="K75" s="30">
        <f t="shared" si="16"/>
        <v>16.100000000000001</v>
      </c>
      <c r="L75" s="28"/>
      <c r="M75" s="39">
        <f t="shared" si="17"/>
        <v>20.6</v>
      </c>
    </row>
    <row r="77" spans="1:13" ht="15.75" customHeight="1" x14ac:dyDescent="0.15">
      <c r="A77" s="47"/>
      <c r="B77" s="62" t="s">
        <v>100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</row>
    <row r="78" spans="1:13" ht="15.75" customHeight="1" x14ac:dyDescent="0.2">
      <c r="A78" s="44" t="s">
        <v>0</v>
      </c>
      <c r="B78" s="4" t="s">
        <v>1</v>
      </c>
      <c r="C78" s="4" t="s">
        <v>2</v>
      </c>
      <c r="D78" s="4" t="s">
        <v>3</v>
      </c>
      <c r="E78" s="4" t="s">
        <v>4</v>
      </c>
      <c r="F78" s="44" t="s">
        <v>5</v>
      </c>
      <c r="G78" s="4" t="s">
        <v>6</v>
      </c>
      <c r="H78" s="4" t="s">
        <v>7</v>
      </c>
      <c r="I78" s="4" t="s">
        <v>8</v>
      </c>
      <c r="J78" s="4" t="s">
        <v>273</v>
      </c>
      <c r="K78" s="32" t="s">
        <v>9</v>
      </c>
      <c r="L78" s="4" t="s">
        <v>272</v>
      </c>
      <c r="M78" s="4" t="s">
        <v>11</v>
      </c>
    </row>
    <row r="79" spans="1:13" ht="15.75" customHeight="1" x14ac:dyDescent="0.2">
      <c r="A79" s="42">
        <v>1</v>
      </c>
      <c r="B79" s="7">
        <v>42</v>
      </c>
      <c r="C79" s="37" t="s">
        <v>102</v>
      </c>
      <c r="D79" s="3" t="s">
        <v>63</v>
      </c>
      <c r="E79" s="2">
        <v>0.4</v>
      </c>
      <c r="F79" s="48">
        <v>1.2</v>
      </c>
      <c r="G79" s="29">
        <f>SUM(E79+F79)</f>
        <v>1.6</v>
      </c>
      <c r="H79" s="2">
        <v>3.3</v>
      </c>
      <c r="I79" s="2">
        <v>6.8</v>
      </c>
      <c r="J79" s="2">
        <f>SUM(H79+I79)</f>
        <v>10.1</v>
      </c>
      <c r="K79" s="30">
        <f>25-J79</f>
        <v>14.9</v>
      </c>
      <c r="L79" s="28"/>
      <c r="M79" s="39">
        <f>SUM(G79+K79)-L79+4</f>
        <v>20.5</v>
      </c>
    </row>
    <row r="80" spans="1:13" ht="15.75" customHeight="1" x14ac:dyDescent="0.2">
      <c r="A80" s="42">
        <v>2</v>
      </c>
      <c r="B80" s="7">
        <v>46</v>
      </c>
      <c r="C80" s="37" t="s">
        <v>104</v>
      </c>
      <c r="D80" s="3" t="s">
        <v>50</v>
      </c>
      <c r="E80" s="2">
        <v>0</v>
      </c>
      <c r="F80" s="48">
        <v>1.1000000000000001</v>
      </c>
      <c r="G80" s="29">
        <f>SUM(E80+F80)</f>
        <v>1.1000000000000001</v>
      </c>
      <c r="H80" s="2">
        <v>4.0999999999999996</v>
      </c>
      <c r="I80" s="2">
        <v>5.9</v>
      </c>
      <c r="J80" s="2">
        <f>SUM(H80+I80)</f>
        <v>10</v>
      </c>
      <c r="K80" s="30">
        <f>25-J80</f>
        <v>15</v>
      </c>
      <c r="L80" s="28"/>
      <c r="M80" s="39">
        <f>SUM(G80+K80)-L80+4</f>
        <v>20.100000000000001</v>
      </c>
    </row>
    <row r="81" spans="1:13" ht="15.75" customHeight="1" x14ac:dyDescent="0.2">
      <c r="A81" s="42">
        <v>3</v>
      </c>
      <c r="B81" s="7">
        <v>44</v>
      </c>
      <c r="C81" s="37" t="s">
        <v>103</v>
      </c>
      <c r="D81" s="3" t="s">
        <v>73</v>
      </c>
      <c r="E81" s="2">
        <v>0</v>
      </c>
      <c r="F81" s="48">
        <v>0.9</v>
      </c>
      <c r="G81" s="29">
        <f>SUM(E81+F81)</f>
        <v>0.9</v>
      </c>
      <c r="H81" s="2">
        <v>4</v>
      </c>
      <c r="I81" s="2">
        <v>6.5</v>
      </c>
      <c r="J81" s="2">
        <f>SUM(H81+I81)</f>
        <v>10.5</v>
      </c>
      <c r="K81" s="30">
        <f>25-J81</f>
        <v>14.5</v>
      </c>
      <c r="L81" s="28"/>
      <c r="M81" s="39">
        <f>SUM(G81+K81)-L81+4</f>
        <v>19.399999999999999</v>
      </c>
    </row>
    <row r="82" spans="1:13" ht="15.75" customHeight="1" x14ac:dyDescent="0.2">
      <c r="A82" s="43">
        <v>4</v>
      </c>
      <c r="B82" s="7">
        <v>40</v>
      </c>
      <c r="C82" s="37" t="s">
        <v>101</v>
      </c>
      <c r="D82" s="3" t="s">
        <v>40</v>
      </c>
      <c r="E82" s="2">
        <v>0.2</v>
      </c>
      <c r="F82" s="48">
        <v>0.9</v>
      </c>
      <c r="G82" s="29">
        <f>SUM(E82+F82)</f>
        <v>1.1000000000000001</v>
      </c>
      <c r="H82" s="2">
        <v>4.3</v>
      </c>
      <c r="I82" s="2">
        <v>7.3</v>
      </c>
      <c r="J82" s="2">
        <f>SUM(H82+I82)</f>
        <v>11.6</v>
      </c>
      <c r="K82" s="30">
        <f>25-J82</f>
        <v>13.4</v>
      </c>
      <c r="L82" s="28"/>
      <c r="M82" s="39">
        <f>SUM(G82+K82)-L82+4</f>
        <v>18.5</v>
      </c>
    </row>
    <row r="83" spans="1:13" ht="15.75" customHeight="1" x14ac:dyDescent="0.2">
      <c r="B83" s="14"/>
      <c r="C83" s="1"/>
      <c r="D83" s="1"/>
      <c r="E83" s="10"/>
      <c r="F83" s="46"/>
      <c r="G83" s="13"/>
      <c r="H83" s="10"/>
      <c r="I83" s="10"/>
      <c r="J83" s="13"/>
      <c r="K83" s="12"/>
      <c r="L83" s="13"/>
    </row>
    <row r="84" spans="1:13" ht="15.75" customHeight="1" x14ac:dyDescent="0.15">
      <c r="A84" s="47"/>
      <c r="B84" s="62" t="s">
        <v>105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</row>
    <row r="85" spans="1:13" ht="15.75" customHeight="1" x14ac:dyDescent="0.2">
      <c r="A85" s="44" t="s">
        <v>0</v>
      </c>
      <c r="B85" s="4" t="s">
        <v>1</v>
      </c>
      <c r="C85" s="4" t="s">
        <v>2</v>
      </c>
      <c r="D85" s="4" t="s">
        <v>3</v>
      </c>
      <c r="E85" s="4" t="s">
        <v>4</v>
      </c>
      <c r="F85" s="44" t="s">
        <v>5</v>
      </c>
      <c r="G85" s="4" t="s">
        <v>6</v>
      </c>
      <c r="H85" s="4" t="s">
        <v>7</v>
      </c>
      <c r="I85" s="4" t="s">
        <v>8</v>
      </c>
      <c r="J85" s="4" t="s">
        <v>273</v>
      </c>
      <c r="K85" s="32" t="s">
        <v>9</v>
      </c>
      <c r="L85" s="4" t="s">
        <v>272</v>
      </c>
      <c r="M85" s="4" t="s">
        <v>11</v>
      </c>
    </row>
    <row r="86" spans="1:13" ht="15.75" customHeight="1" x14ac:dyDescent="0.2">
      <c r="A86" s="43">
        <v>1</v>
      </c>
      <c r="B86" s="7">
        <v>48</v>
      </c>
      <c r="C86" s="38" t="s">
        <v>106</v>
      </c>
      <c r="D86" s="3" t="s">
        <v>98</v>
      </c>
      <c r="E86" s="2">
        <v>1.5</v>
      </c>
      <c r="F86" s="48"/>
      <c r="G86" s="29">
        <f>SUM(E86+F86)</f>
        <v>1.5</v>
      </c>
      <c r="H86" s="2">
        <v>3</v>
      </c>
      <c r="I86" s="2">
        <v>5.0999999999999996</v>
      </c>
      <c r="J86" s="2">
        <f>SUM(H86+I86)</f>
        <v>8.1</v>
      </c>
      <c r="K86" s="30">
        <f t="shared" ref="K86" si="19">25-J86</f>
        <v>16.899999999999999</v>
      </c>
      <c r="L86" s="28"/>
      <c r="M86" s="39">
        <f>SUM(G86+K86)-L86+4</f>
        <v>22.4</v>
      </c>
    </row>
    <row r="87" spans="1:13" ht="15.75" customHeight="1" x14ac:dyDescent="0.2">
      <c r="B87" s="14"/>
      <c r="C87" s="1"/>
      <c r="D87" s="1"/>
      <c r="E87" s="10"/>
      <c r="F87" s="46"/>
    </row>
    <row r="88" spans="1:13" ht="15.75" customHeight="1" x14ac:dyDescent="0.15">
      <c r="A88" s="47"/>
      <c r="B88" s="62" t="s">
        <v>275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</row>
    <row r="89" spans="1:13" ht="15.75" customHeight="1" x14ac:dyDescent="0.2">
      <c r="A89" s="44" t="s">
        <v>0</v>
      </c>
      <c r="B89" s="4" t="s">
        <v>1</v>
      </c>
      <c r="C89" s="4" t="s">
        <v>2</v>
      </c>
      <c r="D89" s="4" t="s">
        <v>3</v>
      </c>
      <c r="E89" s="4" t="s">
        <v>4</v>
      </c>
      <c r="F89" s="44" t="s">
        <v>5</v>
      </c>
      <c r="G89" s="4" t="s">
        <v>6</v>
      </c>
      <c r="H89" s="4" t="s">
        <v>7</v>
      </c>
      <c r="I89" s="4" t="s">
        <v>8</v>
      </c>
      <c r="J89" s="4" t="s">
        <v>273</v>
      </c>
      <c r="K89" s="32" t="s">
        <v>9</v>
      </c>
      <c r="L89" s="4" t="s">
        <v>272</v>
      </c>
      <c r="M89" s="4" t="s">
        <v>11</v>
      </c>
    </row>
    <row r="90" spans="1:13" ht="15.75" customHeight="1" x14ac:dyDescent="0.2">
      <c r="A90" s="43">
        <v>1</v>
      </c>
      <c r="B90" s="7">
        <v>52</v>
      </c>
      <c r="C90" s="37" t="s">
        <v>91</v>
      </c>
      <c r="D90" s="3" t="s">
        <v>91</v>
      </c>
      <c r="E90" s="2">
        <v>0.6</v>
      </c>
      <c r="F90" s="48">
        <v>1.5</v>
      </c>
      <c r="G90" s="29">
        <f>SUM(E90+F90)</f>
        <v>2.1</v>
      </c>
      <c r="H90" s="2">
        <v>3</v>
      </c>
      <c r="I90" s="2">
        <v>7.9</v>
      </c>
      <c r="J90" s="2">
        <f>SUM(H90+I90)</f>
        <v>10.9</v>
      </c>
      <c r="K90" s="30">
        <f>25-J90</f>
        <v>14.1</v>
      </c>
      <c r="L90" s="28"/>
      <c r="M90" s="39">
        <f>SUM(G90+K90)-L90+4</f>
        <v>20.2</v>
      </c>
    </row>
    <row r="91" spans="1:13" ht="15.75" customHeight="1" x14ac:dyDescent="0.2">
      <c r="A91" s="43">
        <v>2</v>
      </c>
      <c r="B91" s="7">
        <v>50</v>
      </c>
      <c r="C91" s="37" t="s">
        <v>107</v>
      </c>
      <c r="D91" s="3" t="s">
        <v>50</v>
      </c>
      <c r="E91" s="2">
        <v>0.5</v>
      </c>
      <c r="F91" s="48">
        <v>1.3</v>
      </c>
      <c r="G91" s="29">
        <f>SUM(E91+F91)</f>
        <v>1.8</v>
      </c>
      <c r="H91" s="2">
        <v>3.3</v>
      </c>
      <c r="I91" s="2">
        <v>7.4</v>
      </c>
      <c r="J91" s="2">
        <f>SUM(H91+I91)</f>
        <v>10.7</v>
      </c>
      <c r="K91" s="30">
        <f>25-J91</f>
        <v>14.3</v>
      </c>
      <c r="L91" s="28"/>
      <c r="M91" s="39">
        <f>SUM(G91+K91)-L91+4</f>
        <v>20.100000000000001</v>
      </c>
    </row>
    <row r="93" spans="1:13" ht="15.75" customHeight="1" x14ac:dyDescent="0.15">
      <c r="A93" s="47"/>
      <c r="B93" s="62" t="s">
        <v>108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</row>
    <row r="94" spans="1:13" ht="15.75" customHeight="1" x14ac:dyDescent="0.2">
      <c r="A94" s="44" t="s">
        <v>0</v>
      </c>
      <c r="B94" s="4" t="s">
        <v>1</v>
      </c>
      <c r="C94" s="4" t="s">
        <v>2</v>
      </c>
      <c r="D94" s="4" t="s">
        <v>3</v>
      </c>
      <c r="E94" s="4" t="s">
        <v>4</v>
      </c>
      <c r="F94" s="44" t="s">
        <v>5</v>
      </c>
      <c r="G94" s="4" t="s">
        <v>6</v>
      </c>
      <c r="H94" s="4" t="s">
        <v>7</v>
      </c>
      <c r="I94" s="4" t="s">
        <v>8</v>
      </c>
      <c r="J94" s="4" t="s">
        <v>273</v>
      </c>
      <c r="K94" s="32" t="s">
        <v>9</v>
      </c>
      <c r="L94" s="4" t="s">
        <v>272</v>
      </c>
      <c r="M94" s="4" t="s">
        <v>11</v>
      </c>
    </row>
    <row r="95" spans="1:13" ht="15.75" customHeight="1" x14ac:dyDescent="0.2">
      <c r="A95" s="43">
        <v>1</v>
      </c>
      <c r="B95" s="7">
        <v>56</v>
      </c>
      <c r="C95" s="37" t="s">
        <v>109</v>
      </c>
      <c r="D95" s="3" t="s">
        <v>110</v>
      </c>
      <c r="E95" s="2">
        <v>0.6</v>
      </c>
      <c r="F95" s="48">
        <v>1.7</v>
      </c>
      <c r="G95" s="29">
        <f>SUM(E95+F95)</f>
        <v>2.2999999999999998</v>
      </c>
      <c r="H95" s="2">
        <v>3.9</v>
      </c>
      <c r="I95" s="2">
        <v>7</v>
      </c>
      <c r="J95" s="2">
        <f>SUM(H95+I95)</f>
        <v>10.9</v>
      </c>
      <c r="K95" s="30">
        <f>25-J95</f>
        <v>14.1</v>
      </c>
      <c r="L95" s="28"/>
      <c r="M95" s="39">
        <f>SUM(G95+K95)-L95+4</f>
        <v>20.399999999999999</v>
      </c>
    </row>
    <row r="96" spans="1:13" ht="15.75" customHeight="1" x14ac:dyDescent="0.2">
      <c r="A96" s="43">
        <v>2</v>
      </c>
      <c r="B96" s="7">
        <v>54</v>
      </c>
      <c r="C96" s="37" t="s">
        <v>98</v>
      </c>
      <c r="D96" s="3" t="s">
        <v>98</v>
      </c>
      <c r="E96" s="2">
        <v>0.6</v>
      </c>
      <c r="F96" s="48">
        <v>1.9</v>
      </c>
      <c r="G96" s="29">
        <f>SUM(E96+F96)</f>
        <v>2.5</v>
      </c>
      <c r="H96" s="2">
        <v>4</v>
      </c>
      <c r="I96" s="2">
        <v>7.5</v>
      </c>
      <c r="J96" s="2">
        <f>SUM(H96+I96)</f>
        <v>11.5</v>
      </c>
      <c r="K96" s="30">
        <f>25-J96</f>
        <v>13.5</v>
      </c>
      <c r="L96" s="28"/>
      <c r="M96" s="39">
        <f>SUM(G96+K96)-L96+4</f>
        <v>20</v>
      </c>
    </row>
  </sheetData>
  <sortState xmlns:xlrd2="http://schemas.microsoft.com/office/spreadsheetml/2017/richdata2" ref="A94:Z96">
    <sortCondition descending="1" ref="M94:M96"/>
  </sortState>
  <mergeCells count="14">
    <mergeCell ref="B88:M88"/>
    <mergeCell ref="B93:M93"/>
    <mergeCell ref="B52:M52"/>
    <mergeCell ref="B66:M66"/>
    <mergeCell ref="B45:M45"/>
    <mergeCell ref="B2:L2"/>
    <mergeCell ref="B3:L3"/>
    <mergeCell ref="B77:M77"/>
    <mergeCell ref="B84:M84"/>
    <mergeCell ref="A1:Z1"/>
    <mergeCell ref="B11:M11"/>
    <mergeCell ref="B23:M23"/>
    <mergeCell ref="B33:M33"/>
    <mergeCell ref="B40:M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DB4AC-FB23-AE4B-A5AF-D2B76D026285}">
  <sheetPr codeName="Hoja2">
    <outlinePr summaryBelow="0" summaryRight="0"/>
  </sheetPr>
  <dimension ref="A1:AB79"/>
  <sheetViews>
    <sheetView zoomScale="115" zoomScaleNormal="115" workbookViewId="0">
      <selection activeCell="E82" sqref="E82"/>
    </sheetView>
  </sheetViews>
  <sheetFormatPr defaultColWidth="12.67578125" defaultRowHeight="15.75" customHeight="1" x14ac:dyDescent="0.15"/>
  <cols>
    <col min="1" max="1" width="4.1796875" style="45" bestFit="1" customWidth="1"/>
    <col min="2" max="2" width="5.93359375" style="9" hidden="1" customWidth="1"/>
    <col min="3" max="3" width="24.8125" customWidth="1"/>
    <col min="4" max="4" width="30.609375" customWidth="1"/>
    <col min="5" max="5" width="7.14453125" customWidth="1"/>
    <col min="6" max="6" width="7.14453125" style="45" customWidth="1"/>
    <col min="7" max="13" width="7.14453125" customWidth="1"/>
    <col min="14" max="14" width="8.4921875" customWidth="1"/>
    <col min="15" max="15" width="4.3125" bestFit="1" customWidth="1"/>
    <col min="16" max="16" width="6.3359375" style="9" bestFit="1" customWidth="1"/>
    <col min="17" max="17" width="18.203125" bestFit="1" customWidth="1"/>
    <col min="18" max="18" width="23.8671875" bestFit="1" customWidth="1"/>
    <col min="19" max="27" width="7.28125" customWidth="1"/>
  </cols>
  <sheetData>
    <row r="1" spans="1:28" ht="27.75" x14ac:dyDescent="0.15">
      <c r="A1" s="46"/>
      <c r="B1" s="64" t="s">
        <v>35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15.75" customHeight="1" x14ac:dyDescent="0.15">
      <c r="A2" s="46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7"/>
    </row>
    <row r="3" spans="1:28" ht="15.75" customHeight="1" x14ac:dyDescent="0.15">
      <c r="A3" s="47"/>
      <c r="B3" s="62" t="s">
        <v>111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28" ht="15" x14ac:dyDescent="0.2">
      <c r="A4" s="4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4" t="s">
        <v>5</v>
      </c>
      <c r="G4" s="4" t="s">
        <v>6</v>
      </c>
      <c r="H4" s="4" t="s">
        <v>7</v>
      </c>
      <c r="I4" s="4" t="s">
        <v>8</v>
      </c>
      <c r="J4" s="4" t="s">
        <v>273</v>
      </c>
      <c r="K4" s="32" t="s">
        <v>9</v>
      </c>
      <c r="L4" s="4" t="s">
        <v>272</v>
      </c>
      <c r="M4" s="4" t="s">
        <v>11</v>
      </c>
    </row>
    <row r="5" spans="1:28" ht="15" x14ac:dyDescent="0.2">
      <c r="A5" s="42">
        <v>1</v>
      </c>
      <c r="B5" s="33">
        <v>63</v>
      </c>
      <c r="C5" s="37" t="s">
        <v>38</v>
      </c>
      <c r="D5" s="3" t="s">
        <v>38</v>
      </c>
      <c r="E5" s="2">
        <v>0.7</v>
      </c>
      <c r="F5" s="48">
        <v>2.2999999999999998</v>
      </c>
      <c r="G5" s="29">
        <f>SUM(E5+F5)</f>
        <v>3</v>
      </c>
      <c r="H5" s="2">
        <v>3.5</v>
      </c>
      <c r="I5" s="2">
        <v>5.5</v>
      </c>
      <c r="J5" s="2">
        <f>SUM(H5+I5)</f>
        <v>9</v>
      </c>
      <c r="K5" s="30">
        <f>25-J5</f>
        <v>16</v>
      </c>
      <c r="L5" s="28"/>
      <c r="M5" s="39">
        <f>SUM(G5+K5)-L5+4</f>
        <v>23</v>
      </c>
    </row>
    <row r="6" spans="1:28" ht="15.75" customHeight="1" x14ac:dyDescent="0.2">
      <c r="A6" s="42">
        <v>2</v>
      </c>
      <c r="B6" s="33">
        <v>59</v>
      </c>
      <c r="C6" s="37" t="s">
        <v>112</v>
      </c>
      <c r="D6" s="3" t="s">
        <v>112</v>
      </c>
      <c r="E6" s="2">
        <v>0.5</v>
      </c>
      <c r="F6" s="48">
        <v>2.2000000000000002</v>
      </c>
      <c r="G6" s="29">
        <f>SUM(E6+F6)</f>
        <v>2.7</v>
      </c>
      <c r="H6" s="2">
        <v>3.1</v>
      </c>
      <c r="I6" s="2">
        <v>5.8</v>
      </c>
      <c r="J6" s="2">
        <f>SUM(H6+I6)</f>
        <v>8.9</v>
      </c>
      <c r="K6" s="30">
        <f>25-J6</f>
        <v>16.100000000000001</v>
      </c>
      <c r="L6" s="28"/>
      <c r="M6" s="39">
        <f>SUM(G6+K6)-L6+4</f>
        <v>22.8</v>
      </c>
    </row>
    <row r="7" spans="1:28" ht="15.75" customHeight="1" x14ac:dyDescent="0.2">
      <c r="A7" s="42">
        <v>3</v>
      </c>
      <c r="B7" s="33">
        <v>67</v>
      </c>
      <c r="C7" s="37" t="s">
        <v>48</v>
      </c>
      <c r="D7" s="3" t="s">
        <v>48</v>
      </c>
      <c r="E7" s="2">
        <v>0.6</v>
      </c>
      <c r="F7" s="48">
        <v>2.1</v>
      </c>
      <c r="G7" s="29">
        <f>SUM(E7+F7)</f>
        <v>2.7</v>
      </c>
      <c r="H7" s="2">
        <v>3.6</v>
      </c>
      <c r="I7" s="2">
        <v>6.3</v>
      </c>
      <c r="J7" s="2">
        <f>SUM(H7+I7)</f>
        <v>9.9</v>
      </c>
      <c r="K7" s="30">
        <f>25-J7</f>
        <v>15.1</v>
      </c>
      <c r="L7" s="28"/>
      <c r="M7" s="39">
        <f>SUM(G7+K7)-L7+4</f>
        <v>21.8</v>
      </c>
    </row>
    <row r="8" spans="1:28" ht="15.75" customHeight="1" x14ac:dyDescent="0.2">
      <c r="A8" s="42">
        <v>4</v>
      </c>
      <c r="B8" s="33">
        <v>61</v>
      </c>
      <c r="C8" s="37" t="s">
        <v>50</v>
      </c>
      <c r="D8" s="3" t="s">
        <v>50</v>
      </c>
      <c r="E8" s="2">
        <v>0.7</v>
      </c>
      <c r="F8" s="48">
        <v>2.2000000000000002</v>
      </c>
      <c r="G8" s="29">
        <f>SUM(E8+F8)</f>
        <v>2.9000000000000004</v>
      </c>
      <c r="H8" s="2">
        <v>3.9</v>
      </c>
      <c r="I8" s="2">
        <v>6.4</v>
      </c>
      <c r="J8" s="2">
        <f>SUM(H8+I8)</f>
        <v>10.3</v>
      </c>
      <c r="K8" s="30">
        <f>25-J8</f>
        <v>14.7</v>
      </c>
      <c r="L8" s="28"/>
      <c r="M8" s="39">
        <f>SUM(G8+K8)-L8+4</f>
        <v>21.6</v>
      </c>
    </row>
    <row r="9" spans="1:28" ht="15.95" customHeight="1" x14ac:dyDescent="0.2">
      <c r="A9" s="42">
        <v>5</v>
      </c>
      <c r="B9" s="33">
        <v>65</v>
      </c>
      <c r="C9" s="37" t="s">
        <v>40</v>
      </c>
      <c r="D9" s="3" t="s">
        <v>40</v>
      </c>
      <c r="E9" s="2">
        <v>0.7</v>
      </c>
      <c r="F9" s="48">
        <v>2</v>
      </c>
      <c r="G9" s="29">
        <f>SUM(E9+F9)</f>
        <v>2.7</v>
      </c>
      <c r="H9" s="2">
        <v>4.2</v>
      </c>
      <c r="I9" s="2">
        <v>6.2</v>
      </c>
      <c r="J9" s="2">
        <f>SUM(H9+I9)</f>
        <v>10.4</v>
      </c>
      <c r="K9" s="30">
        <f>25-J9</f>
        <v>14.6</v>
      </c>
      <c r="L9" s="28"/>
      <c r="M9" s="39">
        <f>SUM(G9+K9)-L9+4</f>
        <v>21.3</v>
      </c>
    </row>
    <row r="10" spans="1:28" ht="15.95" customHeight="1" x14ac:dyDescent="0.2">
      <c r="B10" s="14"/>
      <c r="C10" s="1"/>
      <c r="D10" s="1"/>
      <c r="E10" s="10"/>
      <c r="F10" s="46"/>
      <c r="G10" s="11"/>
      <c r="H10" s="10"/>
      <c r="I10" s="10"/>
      <c r="J10" s="11"/>
      <c r="K10" s="12"/>
      <c r="L10" s="11"/>
      <c r="M10" s="11"/>
    </row>
    <row r="11" spans="1:28" ht="15.75" customHeight="1" x14ac:dyDescent="0.15">
      <c r="A11" s="53"/>
      <c r="B11" s="62" t="s">
        <v>113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28" ht="15" x14ac:dyDescent="0.2">
      <c r="A12" s="54" t="s">
        <v>0</v>
      </c>
      <c r="B12" s="11" t="s">
        <v>1</v>
      </c>
      <c r="C12" s="4" t="s">
        <v>2</v>
      </c>
      <c r="D12" s="4" t="s">
        <v>3</v>
      </c>
      <c r="E12" s="4" t="s">
        <v>4</v>
      </c>
      <c r="F12" s="44" t="s">
        <v>5</v>
      </c>
      <c r="G12" s="4" t="s">
        <v>6</v>
      </c>
      <c r="H12" s="4" t="s">
        <v>7</v>
      </c>
      <c r="I12" s="4" t="s">
        <v>8</v>
      </c>
      <c r="J12" s="4" t="s">
        <v>273</v>
      </c>
      <c r="K12" s="32" t="s">
        <v>9</v>
      </c>
      <c r="L12" s="4" t="s">
        <v>272</v>
      </c>
      <c r="M12" s="4" t="s">
        <v>11</v>
      </c>
    </row>
    <row r="13" spans="1:28" ht="15.75" customHeight="1" x14ac:dyDescent="0.2">
      <c r="A13" s="42">
        <v>1</v>
      </c>
      <c r="B13" s="34">
        <v>69</v>
      </c>
      <c r="C13" s="37" t="s">
        <v>114</v>
      </c>
      <c r="D13" s="5" t="s">
        <v>53</v>
      </c>
      <c r="E13" s="2">
        <v>0.6</v>
      </c>
      <c r="F13" s="48"/>
      <c r="G13" s="29">
        <f t="shared" ref="G13:G23" si="0">SUM(E13+F13)</f>
        <v>0.6</v>
      </c>
      <c r="H13" s="2">
        <v>3.3</v>
      </c>
      <c r="I13" s="2">
        <v>5.4</v>
      </c>
      <c r="J13" s="2">
        <f t="shared" ref="J13:J23" si="1">SUM(H13+I13)</f>
        <v>8.6999999999999993</v>
      </c>
      <c r="K13" s="30">
        <f t="shared" ref="K13:K23" si="2">25-J13</f>
        <v>16.3</v>
      </c>
      <c r="L13" s="28"/>
      <c r="M13" s="39">
        <f t="shared" ref="M13:M23" si="3">SUM(G13+K13)-L13+4</f>
        <v>20.900000000000002</v>
      </c>
    </row>
    <row r="14" spans="1:28" ht="15.75" customHeight="1" x14ac:dyDescent="0.2">
      <c r="A14" s="42">
        <f>A13+1</f>
        <v>2</v>
      </c>
      <c r="B14" s="34">
        <v>77</v>
      </c>
      <c r="C14" s="37" t="s">
        <v>121</v>
      </c>
      <c r="D14" s="5" t="s">
        <v>91</v>
      </c>
      <c r="E14" s="2">
        <v>0.6</v>
      </c>
      <c r="F14" s="48"/>
      <c r="G14" s="29">
        <f t="shared" si="0"/>
        <v>0.6</v>
      </c>
      <c r="H14" s="2">
        <v>3.5</v>
      </c>
      <c r="I14" s="2">
        <v>5.5</v>
      </c>
      <c r="J14" s="2">
        <f t="shared" si="1"/>
        <v>9</v>
      </c>
      <c r="K14" s="30">
        <f t="shared" si="2"/>
        <v>16</v>
      </c>
      <c r="L14" s="28"/>
      <c r="M14" s="39">
        <f t="shared" si="3"/>
        <v>20.6</v>
      </c>
    </row>
    <row r="15" spans="1:28" ht="15.75" customHeight="1" x14ac:dyDescent="0.2">
      <c r="A15" s="42">
        <f t="shared" ref="A15:A23" si="4">A14+1</f>
        <v>3</v>
      </c>
      <c r="B15" s="34">
        <v>83</v>
      </c>
      <c r="C15" s="37" t="s">
        <v>21</v>
      </c>
      <c r="D15" s="5" t="s">
        <v>19</v>
      </c>
      <c r="E15" s="2">
        <v>0.7</v>
      </c>
      <c r="F15" s="48"/>
      <c r="G15" s="29">
        <f t="shared" si="0"/>
        <v>0.7</v>
      </c>
      <c r="H15" s="2">
        <v>3.4</v>
      </c>
      <c r="I15" s="2">
        <v>6.2</v>
      </c>
      <c r="J15" s="2">
        <f t="shared" si="1"/>
        <v>9.6</v>
      </c>
      <c r="K15" s="30">
        <f t="shared" si="2"/>
        <v>15.4</v>
      </c>
      <c r="L15" s="28"/>
      <c r="M15" s="39">
        <f t="shared" si="3"/>
        <v>20.100000000000001</v>
      </c>
    </row>
    <row r="16" spans="1:28" ht="15.75" customHeight="1" x14ac:dyDescent="0.2">
      <c r="A16" s="42">
        <f t="shared" si="4"/>
        <v>4</v>
      </c>
      <c r="B16" s="34">
        <v>87</v>
      </c>
      <c r="C16" s="37" t="s">
        <v>124</v>
      </c>
      <c r="D16" s="5" t="s">
        <v>63</v>
      </c>
      <c r="E16" s="2">
        <v>0.2</v>
      </c>
      <c r="F16" s="48"/>
      <c r="G16" s="29">
        <f t="shared" si="0"/>
        <v>0.2</v>
      </c>
      <c r="H16" s="2">
        <v>3.4</v>
      </c>
      <c r="I16" s="2">
        <v>6</v>
      </c>
      <c r="J16" s="2">
        <f t="shared" si="1"/>
        <v>9.4</v>
      </c>
      <c r="K16" s="30">
        <f t="shared" si="2"/>
        <v>15.6</v>
      </c>
      <c r="L16" s="28"/>
      <c r="M16" s="39">
        <f t="shared" si="3"/>
        <v>19.799999999999997</v>
      </c>
    </row>
    <row r="17" spans="1:14" ht="15.75" customHeight="1" x14ac:dyDescent="0.2">
      <c r="A17" s="42">
        <f t="shared" si="4"/>
        <v>5</v>
      </c>
      <c r="B17" s="34">
        <v>73</v>
      </c>
      <c r="C17" s="37" t="s">
        <v>117</v>
      </c>
      <c r="D17" s="5" t="s">
        <v>118</v>
      </c>
      <c r="E17" s="2">
        <v>0.5</v>
      </c>
      <c r="F17" s="48"/>
      <c r="G17" s="29">
        <f t="shared" si="0"/>
        <v>0.5</v>
      </c>
      <c r="H17" s="2">
        <v>4</v>
      </c>
      <c r="I17" s="2">
        <v>5.9</v>
      </c>
      <c r="J17" s="2">
        <f t="shared" si="1"/>
        <v>9.9</v>
      </c>
      <c r="K17" s="30">
        <f t="shared" si="2"/>
        <v>15.1</v>
      </c>
      <c r="L17" s="28"/>
      <c r="M17" s="39">
        <f t="shared" si="3"/>
        <v>19.600000000000001</v>
      </c>
    </row>
    <row r="18" spans="1:14" ht="15.75" customHeight="1" x14ac:dyDescent="0.2">
      <c r="A18" s="42">
        <f t="shared" si="4"/>
        <v>6</v>
      </c>
      <c r="B18" s="34">
        <v>89</v>
      </c>
      <c r="C18" s="37" t="s">
        <v>125</v>
      </c>
      <c r="D18" s="5" t="s">
        <v>120</v>
      </c>
      <c r="E18" s="2">
        <v>0.7</v>
      </c>
      <c r="F18" s="48"/>
      <c r="G18" s="29">
        <f t="shared" si="0"/>
        <v>0.7</v>
      </c>
      <c r="H18" s="2">
        <v>3.9</v>
      </c>
      <c r="I18" s="2">
        <v>7</v>
      </c>
      <c r="J18" s="2">
        <f t="shared" si="1"/>
        <v>10.9</v>
      </c>
      <c r="K18" s="30">
        <f t="shared" si="2"/>
        <v>14.1</v>
      </c>
      <c r="L18" s="28"/>
      <c r="M18" s="39">
        <f t="shared" si="3"/>
        <v>18.799999999999997</v>
      </c>
    </row>
    <row r="19" spans="1:14" ht="15.75" customHeight="1" x14ac:dyDescent="0.2">
      <c r="A19" s="42">
        <f t="shared" si="4"/>
        <v>7</v>
      </c>
      <c r="B19" s="34">
        <v>75</v>
      </c>
      <c r="C19" s="37" t="s">
        <v>119</v>
      </c>
      <c r="D19" s="5" t="s">
        <v>120</v>
      </c>
      <c r="E19" s="2">
        <v>0.5</v>
      </c>
      <c r="F19" s="48"/>
      <c r="G19" s="29">
        <f t="shared" si="0"/>
        <v>0.5</v>
      </c>
      <c r="H19" s="2">
        <v>4.2</v>
      </c>
      <c r="I19" s="2">
        <v>6.8</v>
      </c>
      <c r="J19" s="2">
        <f t="shared" si="1"/>
        <v>11</v>
      </c>
      <c r="K19" s="30">
        <f t="shared" si="2"/>
        <v>14</v>
      </c>
      <c r="L19" s="28"/>
      <c r="M19" s="39">
        <f t="shared" si="3"/>
        <v>18.5</v>
      </c>
    </row>
    <row r="20" spans="1:14" ht="15" x14ac:dyDescent="0.2">
      <c r="A20" s="42">
        <f t="shared" si="4"/>
        <v>8</v>
      </c>
      <c r="B20" s="34">
        <v>79</v>
      </c>
      <c r="C20" s="37" t="s">
        <v>122</v>
      </c>
      <c r="D20" s="5" t="s">
        <v>44</v>
      </c>
      <c r="E20" s="2">
        <v>0.7</v>
      </c>
      <c r="F20" s="48"/>
      <c r="G20" s="29">
        <f t="shared" si="0"/>
        <v>0.7</v>
      </c>
      <c r="H20" s="2">
        <v>5.5</v>
      </c>
      <c r="I20" s="2">
        <v>5.8</v>
      </c>
      <c r="J20" s="2">
        <f t="shared" si="1"/>
        <v>11.3</v>
      </c>
      <c r="K20" s="30">
        <f t="shared" si="2"/>
        <v>13.7</v>
      </c>
      <c r="L20" s="28"/>
      <c r="M20" s="39">
        <f t="shared" si="3"/>
        <v>18.399999999999999</v>
      </c>
    </row>
    <row r="21" spans="1:14" ht="15.75" customHeight="1" x14ac:dyDescent="0.2">
      <c r="A21" s="41">
        <f t="shared" si="4"/>
        <v>9</v>
      </c>
      <c r="B21" s="34">
        <v>71</v>
      </c>
      <c r="C21" s="3" t="s">
        <v>115</v>
      </c>
      <c r="D21" s="5" t="s">
        <v>116</v>
      </c>
      <c r="E21" s="2">
        <v>0.6</v>
      </c>
      <c r="F21" s="48"/>
      <c r="G21" s="29">
        <f t="shared" si="0"/>
        <v>0.6</v>
      </c>
      <c r="H21" s="2">
        <v>5.4</v>
      </c>
      <c r="I21" s="28">
        <v>6.2</v>
      </c>
      <c r="J21" s="2">
        <f t="shared" si="1"/>
        <v>11.600000000000001</v>
      </c>
      <c r="K21" s="30">
        <f t="shared" si="2"/>
        <v>13.399999999999999</v>
      </c>
      <c r="L21" s="28"/>
      <c r="M21" s="27">
        <f t="shared" si="3"/>
        <v>18</v>
      </c>
    </row>
    <row r="22" spans="1:14" ht="15.75" customHeight="1" x14ac:dyDescent="0.2">
      <c r="A22" s="41">
        <f t="shared" si="4"/>
        <v>10</v>
      </c>
      <c r="B22" s="34">
        <v>81</v>
      </c>
      <c r="C22" s="3" t="s">
        <v>123</v>
      </c>
      <c r="D22" s="5" t="s">
        <v>118</v>
      </c>
      <c r="E22" s="2">
        <v>0.6</v>
      </c>
      <c r="F22" s="48"/>
      <c r="G22" s="29">
        <f t="shared" si="0"/>
        <v>0.6</v>
      </c>
      <c r="H22" s="2">
        <v>4.5</v>
      </c>
      <c r="I22" s="28">
        <v>7.1</v>
      </c>
      <c r="J22" s="2">
        <f t="shared" si="1"/>
        <v>11.6</v>
      </c>
      <c r="K22" s="30">
        <f t="shared" si="2"/>
        <v>13.4</v>
      </c>
      <c r="L22" s="28"/>
      <c r="M22" s="27">
        <f t="shared" si="3"/>
        <v>18</v>
      </c>
      <c r="N22" s="15"/>
    </row>
    <row r="23" spans="1:14" ht="15.75" customHeight="1" x14ac:dyDescent="0.2">
      <c r="A23" s="41">
        <f t="shared" si="4"/>
        <v>11</v>
      </c>
      <c r="B23" s="34">
        <v>85</v>
      </c>
      <c r="C23" s="3" t="s">
        <v>274</v>
      </c>
      <c r="D23" s="5" t="s">
        <v>116</v>
      </c>
      <c r="E23" s="2">
        <v>0.6</v>
      </c>
      <c r="F23" s="48"/>
      <c r="G23" s="29">
        <f t="shared" si="0"/>
        <v>0.6</v>
      </c>
      <c r="H23" s="2">
        <v>4.4000000000000004</v>
      </c>
      <c r="I23" s="28">
        <v>7.2</v>
      </c>
      <c r="J23" s="2">
        <f t="shared" si="1"/>
        <v>11.600000000000001</v>
      </c>
      <c r="K23" s="30">
        <f t="shared" si="2"/>
        <v>13.399999999999999</v>
      </c>
      <c r="L23" s="28"/>
      <c r="M23" s="27">
        <f t="shared" si="3"/>
        <v>18</v>
      </c>
    </row>
    <row r="24" spans="1:14" ht="15.75" customHeight="1" x14ac:dyDescent="0.2">
      <c r="C24" s="1"/>
      <c r="E24" s="10"/>
      <c r="F24" s="46"/>
      <c r="G24" s="11"/>
      <c r="H24" s="10"/>
      <c r="I24" s="10"/>
      <c r="J24" s="11"/>
      <c r="K24" s="12"/>
      <c r="L24" s="11"/>
      <c r="M24" s="11"/>
    </row>
    <row r="25" spans="1:14" ht="15.75" customHeight="1" x14ac:dyDescent="0.15">
      <c r="A25" s="53"/>
      <c r="B25" s="62" t="s">
        <v>126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</row>
    <row r="26" spans="1:14" ht="15.75" customHeight="1" x14ac:dyDescent="0.2">
      <c r="A26" s="54" t="s">
        <v>0</v>
      </c>
      <c r="B26" s="11" t="s">
        <v>1</v>
      </c>
      <c r="C26" s="4" t="s">
        <v>2</v>
      </c>
      <c r="D26" s="4" t="s">
        <v>3</v>
      </c>
      <c r="E26" s="4" t="s">
        <v>4</v>
      </c>
      <c r="F26" s="44" t="s">
        <v>5</v>
      </c>
      <c r="G26" s="4" t="s">
        <v>6</v>
      </c>
      <c r="H26" s="4" t="s">
        <v>7</v>
      </c>
      <c r="I26" s="4" t="s">
        <v>8</v>
      </c>
      <c r="J26" s="4" t="s">
        <v>273</v>
      </c>
      <c r="K26" s="32" t="s">
        <v>9</v>
      </c>
      <c r="L26" s="4" t="s">
        <v>272</v>
      </c>
      <c r="M26" s="4" t="s">
        <v>11</v>
      </c>
    </row>
    <row r="27" spans="1:14" ht="15.75" customHeight="1" x14ac:dyDescent="0.2">
      <c r="A27" s="42">
        <v>1</v>
      </c>
      <c r="B27" s="34">
        <v>107</v>
      </c>
      <c r="C27" s="37" t="s">
        <v>134</v>
      </c>
      <c r="D27" s="5" t="s">
        <v>86</v>
      </c>
      <c r="E27" s="2">
        <v>0.5</v>
      </c>
      <c r="F27" s="48"/>
      <c r="G27" s="29">
        <f t="shared" ref="G27:G38" si="5">SUM(E27+F27)</f>
        <v>0.5</v>
      </c>
      <c r="H27" s="2">
        <v>3.4</v>
      </c>
      <c r="I27" s="2">
        <v>3.9</v>
      </c>
      <c r="J27" s="2">
        <f t="shared" ref="J27:J38" si="6">SUM(H27+I27)</f>
        <v>7.3</v>
      </c>
      <c r="K27" s="30">
        <f t="shared" ref="K27:K38" si="7">25-J27</f>
        <v>17.7</v>
      </c>
      <c r="L27" s="28"/>
      <c r="M27" s="39">
        <f t="shared" ref="M27:M38" si="8">SUM(G27+K27)-L27+4</f>
        <v>22.2</v>
      </c>
    </row>
    <row r="28" spans="1:14" ht="15.75" customHeight="1" x14ac:dyDescent="0.2">
      <c r="A28" s="42">
        <f>A27+1</f>
        <v>2</v>
      </c>
      <c r="B28" s="34">
        <v>97</v>
      </c>
      <c r="C28" s="37" t="s">
        <v>130</v>
      </c>
      <c r="D28" s="5" t="s">
        <v>50</v>
      </c>
      <c r="E28" s="2">
        <v>0.6</v>
      </c>
      <c r="F28" s="48"/>
      <c r="G28" s="29">
        <f t="shared" si="5"/>
        <v>0.6</v>
      </c>
      <c r="H28" s="2">
        <v>3.4</v>
      </c>
      <c r="I28" s="2">
        <v>4.7</v>
      </c>
      <c r="J28" s="2">
        <f t="shared" si="6"/>
        <v>8.1</v>
      </c>
      <c r="K28" s="30">
        <f t="shared" si="7"/>
        <v>16.899999999999999</v>
      </c>
      <c r="L28" s="28"/>
      <c r="M28" s="39">
        <f t="shared" si="8"/>
        <v>21.5</v>
      </c>
    </row>
    <row r="29" spans="1:14" ht="15.75" customHeight="1" x14ac:dyDescent="0.2">
      <c r="A29" s="42">
        <f t="shared" ref="A29:A33" si="9">A28+1</f>
        <v>3</v>
      </c>
      <c r="B29" s="34">
        <v>91</v>
      </c>
      <c r="C29" s="37" t="s">
        <v>127</v>
      </c>
      <c r="D29" s="5" t="s">
        <v>16</v>
      </c>
      <c r="E29" s="2">
        <v>0.5</v>
      </c>
      <c r="F29" s="48"/>
      <c r="G29" s="29">
        <f t="shared" si="5"/>
        <v>0.5</v>
      </c>
      <c r="H29" s="2">
        <v>3.8</v>
      </c>
      <c r="I29" s="2">
        <v>4.5</v>
      </c>
      <c r="J29" s="2">
        <f t="shared" si="6"/>
        <v>8.3000000000000007</v>
      </c>
      <c r="K29" s="30">
        <f t="shared" si="7"/>
        <v>16.7</v>
      </c>
      <c r="L29" s="28"/>
      <c r="M29" s="39">
        <f t="shared" si="8"/>
        <v>21.2</v>
      </c>
    </row>
    <row r="30" spans="1:14" ht="15.75" customHeight="1" x14ac:dyDescent="0.2">
      <c r="A30" s="42">
        <f t="shared" si="9"/>
        <v>4</v>
      </c>
      <c r="B30" s="34">
        <v>93</v>
      </c>
      <c r="C30" s="37" t="s">
        <v>128</v>
      </c>
      <c r="D30" s="5" t="s">
        <v>73</v>
      </c>
      <c r="E30" s="2">
        <v>0.5</v>
      </c>
      <c r="F30" s="48"/>
      <c r="G30" s="29">
        <f t="shared" si="5"/>
        <v>0.5</v>
      </c>
      <c r="H30" s="2">
        <v>4.0999999999999996</v>
      </c>
      <c r="I30" s="28">
        <v>4.3</v>
      </c>
      <c r="J30" s="2">
        <f t="shared" si="6"/>
        <v>8.3999999999999986</v>
      </c>
      <c r="K30" s="30">
        <f t="shared" si="7"/>
        <v>16.600000000000001</v>
      </c>
      <c r="L30" s="28"/>
      <c r="M30" s="39">
        <f t="shared" si="8"/>
        <v>21.1</v>
      </c>
    </row>
    <row r="31" spans="1:14" ht="15.75" customHeight="1" x14ac:dyDescent="0.2">
      <c r="A31" s="42">
        <f t="shared" si="9"/>
        <v>5</v>
      </c>
      <c r="B31" s="34">
        <v>111</v>
      </c>
      <c r="C31" s="37" t="s">
        <v>136</v>
      </c>
      <c r="D31" s="5" t="s">
        <v>50</v>
      </c>
      <c r="E31" s="2">
        <v>0.5</v>
      </c>
      <c r="F31" s="48"/>
      <c r="G31" s="29">
        <f t="shared" si="5"/>
        <v>0.5</v>
      </c>
      <c r="H31" s="2">
        <v>3.5</v>
      </c>
      <c r="I31" s="2">
        <v>4.9000000000000004</v>
      </c>
      <c r="J31" s="2">
        <f t="shared" si="6"/>
        <v>8.4</v>
      </c>
      <c r="K31" s="30">
        <f t="shared" si="7"/>
        <v>16.600000000000001</v>
      </c>
      <c r="L31" s="28"/>
      <c r="M31" s="39">
        <f t="shared" si="8"/>
        <v>21.1</v>
      </c>
    </row>
    <row r="32" spans="1:14" ht="15.75" customHeight="1" x14ac:dyDescent="0.2">
      <c r="A32" s="42">
        <f t="shared" si="9"/>
        <v>6</v>
      </c>
      <c r="B32" s="34">
        <v>105</v>
      </c>
      <c r="C32" s="37" t="s">
        <v>133</v>
      </c>
      <c r="D32" s="5" t="s">
        <v>116</v>
      </c>
      <c r="E32" s="2">
        <v>0.5</v>
      </c>
      <c r="F32" s="48"/>
      <c r="G32" s="29">
        <f t="shared" si="5"/>
        <v>0.5</v>
      </c>
      <c r="H32" s="2">
        <v>3.7</v>
      </c>
      <c r="I32" s="2">
        <v>4.8</v>
      </c>
      <c r="J32" s="2">
        <f t="shared" si="6"/>
        <v>8.5</v>
      </c>
      <c r="K32" s="30">
        <f t="shared" si="7"/>
        <v>16.5</v>
      </c>
      <c r="L32" s="28"/>
      <c r="M32" s="39">
        <f t="shared" si="8"/>
        <v>21</v>
      </c>
    </row>
    <row r="33" spans="1:14" ht="15.75" customHeight="1" x14ac:dyDescent="0.2">
      <c r="A33" s="42">
        <f t="shared" si="9"/>
        <v>7</v>
      </c>
      <c r="B33" s="34">
        <v>113</v>
      </c>
      <c r="C33" s="37" t="s">
        <v>137</v>
      </c>
      <c r="D33" s="5" t="s">
        <v>53</v>
      </c>
      <c r="E33" s="2">
        <v>0.6</v>
      </c>
      <c r="F33" s="48"/>
      <c r="G33" s="29">
        <f t="shared" si="5"/>
        <v>0.6</v>
      </c>
      <c r="H33" s="2">
        <v>3.7</v>
      </c>
      <c r="I33" s="2">
        <v>5</v>
      </c>
      <c r="J33" s="2">
        <f t="shared" si="6"/>
        <v>8.6999999999999993</v>
      </c>
      <c r="K33" s="30">
        <f t="shared" si="7"/>
        <v>16.3</v>
      </c>
      <c r="L33" s="28"/>
      <c r="M33" s="39">
        <f t="shared" si="8"/>
        <v>20.900000000000002</v>
      </c>
    </row>
    <row r="34" spans="1:14" ht="15" x14ac:dyDescent="0.2">
      <c r="A34" s="42">
        <f>A33+1</f>
        <v>8</v>
      </c>
      <c r="B34" s="34">
        <v>101</v>
      </c>
      <c r="C34" s="37" t="s">
        <v>132</v>
      </c>
      <c r="D34" s="5" t="s">
        <v>86</v>
      </c>
      <c r="E34" s="2">
        <v>0.6</v>
      </c>
      <c r="F34" s="48"/>
      <c r="G34" s="29">
        <f t="shared" si="5"/>
        <v>0.6</v>
      </c>
      <c r="H34" s="2">
        <v>3.8</v>
      </c>
      <c r="I34" s="2">
        <v>5.0999999999999996</v>
      </c>
      <c r="J34" s="2">
        <f t="shared" si="6"/>
        <v>8.8999999999999986</v>
      </c>
      <c r="K34" s="30">
        <f t="shared" si="7"/>
        <v>16.100000000000001</v>
      </c>
      <c r="L34" s="28"/>
      <c r="M34" s="39">
        <f t="shared" si="8"/>
        <v>20.700000000000003</v>
      </c>
    </row>
    <row r="35" spans="1:14" ht="15.75" customHeight="1" x14ac:dyDescent="0.2">
      <c r="A35" s="41"/>
      <c r="B35" s="34">
        <v>95</v>
      </c>
      <c r="C35" s="3" t="s">
        <v>129</v>
      </c>
      <c r="D35" s="5" t="s">
        <v>116</v>
      </c>
      <c r="E35" s="2">
        <v>0.6</v>
      </c>
      <c r="F35" s="48"/>
      <c r="G35" s="29">
        <f t="shared" si="5"/>
        <v>0.6</v>
      </c>
      <c r="H35" s="2">
        <v>4.3</v>
      </c>
      <c r="I35" s="2">
        <v>5.0999999999999996</v>
      </c>
      <c r="J35" s="2">
        <f t="shared" si="6"/>
        <v>9.3999999999999986</v>
      </c>
      <c r="K35" s="30">
        <f t="shared" si="7"/>
        <v>15.600000000000001</v>
      </c>
      <c r="L35" s="28"/>
      <c r="M35" s="27">
        <f t="shared" si="8"/>
        <v>20.200000000000003</v>
      </c>
    </row>
    <row r="36" spans="1:14" ht="15.75" customHeight="1" x14ac:dyDescent="0.2">
      <c r="A36" s="41"/>
      <c r="B36" s="34">
        <v>103</v>
      </c>
      <c r="C36" s="3" t="s">
        <v>18</v>
      </c>
      <c r="D36" s="5" t="s">
        <v>19</v>
      </c>
      <c r="E36" s="2">
        <v>0.2</v>
      </c>
      <c r="F36" s="48"/>
      <c r="G36" s="29">
        <f t="shared" si="5"/>
        <v>0.2</v>
      </c>
      <c r="H36" s="2">
        <v>4.4000000000000004</v>
      </c>
      <c r="I36" s="2">
        <v>4.9000000000000004</v>
      </c>
      <c r="J36" s="2">
        <f t="shared" si="6"/>
        <v>9.3000000000000007</v>
      </c>
      <c r="K36" s="30">
        <f t="shared" si="7"/>
        <v>15.7</v>
      </c>
      <c r="L36" s="28"/>
      <c r="M36" s="27">
        <f t="shared" si="8"/>
        <v>19.899999999999999</v>
      </c>
      <c r="N36" s="15"/>
    </row>
    <row r="37" spans="1:14" ht="15.75" customHeight="1" x14ac:dyDescent="0.2">
      <c r="A37" s="41"/>
      <c r="B37" s="34">
        <v>99</v>
      </c>
      <c r="C37" s="3" t="s">
        <v>131</v>
      </c>
      <c r="D37" s="5" t="s">
        <v>120</v>
      </c>
      <c r="E37" s="2">
        <v>0.4</v>
      </c>
      <c r="F37" s="48"/>
      <c r="G37" s="29">
        <f t="shared" si="5"/>
        <v>0.4</v>
      </c>
      <c r="H37" s="2">
        <v>4.3</v>
      </c>
      <c r="I37" s="2">
        <v>5.3</v>
      </c>
      <c r="J37" s="2">
        <f t="shared" si="6"/>
        <v>9.6</v>
      </c>
      <c r="K37" s="30">
        <f t="shared" si="7"/>
        <v>15.4</v>
      </c>
      <c r="L37" s="28"/>
      <c r="M37" s="27">
        <f t="shared" si="8"/>
        <v>19.8</v>
      </c>
    </row>
    <row r="38" spans="1:14" ht="15.75" customHeight="1" x14ac:dyDescent="0.2">
      <c r="A38" s="41"/>
      <c r="B38" s="34">
        <v>109</v>
      </c>
      <c r="C38" s="3" t="s">
        <v>135</v>
      </c>
      <c r="D38" s="5" t="s">
        <v>120</v>
      </c>
      <c r="E38" s="2">
        <v>0.4</v>
      </c>
      <c r="F38" s="48"/>
      <c r="G38" s="29">
        <f t="shared" si="5"/>
        <v>0.4</v>
      </c>
      <c r="H38" s="2">
        <v>4.5999999999999996</v>
      </c>
      <c r="I38" s="2">
        <v>5.2</v>
      </c>
      <c r="J38" s="2">
        <f t="shared" si="6"/>
        <v>9.8000000000000007</v>
      </c>
      <c r="K38" s="30">
        <f t="shared" si="7"/>
        <v>15.2</v>
      </c>
      <c r="L38" s="28"/>
      <c r="M38" s="27">
        <f t="shared" si="8"/>
        <v>19.600000000000001</v>
      </c>
    </row>
    <row r="41" spans="1:14" ht="15.75" customHeight="1" x14ac:dyDescent="0.15">
      <c r="A41" s="53"/>
      <c r="B41" s="67" t="s">
        <v>163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4" ht="15.75" customHeight="1" x14ac:dyDescent="0.2">
      <c r="A42" s="54" t="s">
        <v>0</v>
      </c>
      <c r="B42" s="11" t="s">
        <v>1</v>
      </c>
      <c r="C42" s="4" t="s">
        <v>2</v>
      </c>
      <c r="D42" s="4" t="s">
        <v>3</v>
      </c>
      <c r="E42" s="4" t="s">
        <v>4</v>
      </c>
      <c r="F42" s="44" t="s">
        <v>5</v>
      </c>
      <c r="G42" s="4" t="s">
        <v>6</v>
      </c>
      <c r="H42" s="4" t="s">
        <v>7</v>
      </c>
      <c r="I42" s="4" t="s">
        <v>8</v>
      </c>
      <c r="J42" s="4" t="s">
        <v>273</v>
      </c>
      <c r="K42" s="32" t="s">
        <v>9</v>
      </c>
      <c r="L42" s="4" t="s">
        <v>272</v>
      </c>
      <c r="M42" s="4" t="s">
        <v>11</v>
      </c>
    </row>
    <row r="43" spans="1:14" ht="15.75" customHeight="1" x14ac:dyDescent="0.2">
      <c r="A43" s="42">
        <v>1</v>
      </c>
      <c r="B43" s="33">
        <v>62</v>
      </c>
      <c r="C43" s="38" t="s">
        <v>53</v>
      </c>
      <c r="D43" s="6" t="s">
        <v>53</v>
      </c>
      <c r="E43" s="2">
        <v>0.5</v>
      </c>
      <c r="F43" s="48">
        <v>2.2000000000000002</v>
      </c>
      <c r="G43" s="29">
        <f>SUM(E43+F43)</f>
        <v>2.7</v>
      </c>
      <c r="H43" s="2">
        <v>3.5</v>
      </c>
      <c r="I43" s="2">
        <v>5.8</v>
      </c>
      <c r="J43" s="2">
        <f>SUM(H43+I43)</f>
        <v>9.3000000000000007</v>
      </c>
      <c r="K43" s="30">
        <f>25-J43</f>
        <v>15.7</v>
      </c>
      <c r="L43" s="28"/>
      <c r="M43" s="39">
        <f>SUM(G43+K43)-L43+4</f>
        <v>22.4</v>
      </c>
    </row>
    <row r="44" spans="1:14" ht="15.75" customHeight="1" x14ac:dyDescent="0.2">
      <c r="A44" s="42">
        <v>2</v>
      </c>
      <c r="B44" s="33">
        <v>60</v>
      </c>
      <c r="C44" s="37" t="s">
        <v>40</v>
      </c>
      <c r="D44" s="3" t="s">
        <v>40</v>
      </c>
      <c r="E44" s="2">
        <v>0.6</v>
      </c>
      <c r="F44" s="48">
        <v>1.6</v>
      </c>
      <c r="G44" s="29">
        <f>SUM(E44+F44)</f>
        <v>2.2000000000000002</v>
      </c>
      <c r="H44" s="2">
        <v>4</v>
      </c>
      <c r="I44" s="2">
        <v>6.4</v>
      </c>
      <c r="J44" s="2">
        <f>SUM(H44+I44)</f>
        <v>10.4</v>
      </c>
      <c r="K44" s="30">
        <f>25-J44</f>
        <v>14.6</v>
      </c>
      <c r="L44" s="28"/>
      <c r="M44" s="39">
        <f>SUM(G44+K44)-L44+4</f>
        <v>20.8</v>
      </c>
    </row>
    <row r="45" spans="1:14" ht="15.75" customHeight="1" x14ac:dyDescent="0.2">
      <c r="B45" s="14"/>
      <c r="C45" s="16"/>
      <c r="D45" s="16"/>
      <c r="E45" s="10"/>
      <c r="F45" s="46"/>
      <c r="G45" s="11"/>
      <c r="H45" s="10"/>
      <c r="I45" s="10"/>
      <c r="J45" s="11"/>
      <c r="K45" s="12"/>
      <c r="L45" s="12"/>
      <c r="M45" s="11"/>
    </row>
    <row r="46" spans="1:14" ht="15.75" customHeight="1" x14ac:dyDescent="0.15">
      <c r="A46" s="53"/>
      <c r="B46" s="67" t="s">
        <v>138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4" ht="15.75" customHeight="1" x14ac:dyDescent="0.2">
      <c r="A47" s="54" t="s">
        <v>0</v>
      </c>
      <c r="B47" s="11" t="s">
        <v>1</v>
      </c>
      <c r="C47" s="4" t="s">
        <v>2</v>
      </c>
      <c r="D47" s="4" t="s">
        <v>3</v>
      </c>
      <c r="E47" s="4" t="s">
        <v>4</v>
      </c>
      <c r="F47" s="44" t="s">
        <v>5</v>
      </c>
      <c r="G47" s="4" t="s">
        <v>6</v>
      </c>
      <c r="H47" s="4" t="s">
        <v>7</v>
      </c>
      <c r="I47" s="4" t="s">
        <v>8</v>
      </c>
      <c r="J47" s="4" t="s">
        <v>9</v>
      </c>
      <c r="K47" s="4" t="s">
        <v>10</v>
      </c>
      <c r="L47" s="4"/>
      <c r="M47" s="4" t="s">
        <v>11</v>
      </c>
    </row>
    <row r="48" spans="1:14" ht="15.75" customHeight="1" x14ac:dyDescent="0.2">
      <c r="A48" s="55"/>
      <c r="B48" s="35">
        <v>64</v>
      </c>
      <c r="C48" s="19" t="s">
        <v>139</v>
      </c>
      <c r="D48" s="19"/>
      <c r="E48" s="19"/>
      <c r="F48" s="51"/>
      <c r="G48" s="19"/>
      <c r="H48" s="19"/>
      <c r="I48" s="19"/>
      <c r="J48" s="19"/>
      <c r="K48" s="19"/>
      <c r="L48" s="19"/>
      <c r="M48" s="20"/>
    </row>
    <row r="49" spans="1:14" ht="15.75" customHeight="1" x14ac:dyDescent="0.2">
      <c r="B49" s="25"/>
      <c r="C49" s="17"/>
      <c r="D49" s="17"/>
      <c r="E49" s="17"/>
      <c r="F49" s="52"/>
      <c r="G49" s="17"/>
      <c r="H49" s="17"/>
      <c r="I49" s="17"/>
      <c r="J49" s="17"/>
      <c r="K49" s="17"/>
      <c r="L49" s="17"/>
      <c r="M49" s="13"/>
    </row>
    <row r="50" spans="1:14" ht="15.75" customHeight="1" x14ac:dyDescent="0.15">
      <c r="A50" s="56"/>
      <c r="B50" s="65" t="s">
        <v>140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15"/>
    </row>
    <row r="51" spans="1:14" ht="15" x14ac:dyDescent="0.2">
      <c r="A51" s="44" t="s">
        <v>0</v>
      </c>
      <c r="B51" s="4" t="s">
        <v>1</v>
      </c>
      <c r="C51" s="4" t="s">
        <v>2</v>
      </c>
      <c r="D51" s="4" t="s">
        <v>3</v>
      </c>
      <c r="E51" s="4" t="s">
        <v>4</v>
      </c>
      <c r="F51" s="44" t="s">
        <v>5</v>
      </c>
      <c r="G51" s="4" t="s">
        <v>6</v>
      </c>
      <c r="H51" s="4" t="s">
        <v>7</v>
      </c>
      <c r="I51" s="4" t="s">
        <v>8</v>
      </c>
      <c r="J51" s="4" t="s">
        <v>273</v>
      </c>
      <c r="K51" s="32" t="s">
        <v>9</v>
      </c>
      <c r="L51" s="4" t="s">
        <v>272</v>
      </c>
      <c r="M51" s="4" t="s">
        <v>11</v>
      </c>
    </row>
    <row r="52" spans="1:14" ht="15.75" customHeight="1" x14ac:dyDescent="0.2">
      <c r="A52" s="41"/>
      <c r="B52" s="8">
        <v>76</v>
      </c>
      <c r="C52" s="36" t="s">
        <v>279</v>
      </c>
      <c r="D52" s="5" t="s">
        <v>19</v>
      </c>
      <c r="E52" s="2"/>
      <c r="F52" s="48"/>
      <c r="G52" s="29">
        <f t="shared" ref="G52:G66" si="10">SUM(E52+F52)</f>
        <v>0</v>
      </c>
      <c r="H52" s="2"/>
      <c r="I52" s="2"/>
      <c r="J52" s="2">
        <f t="shared" ref="J52:J66" si="11">SUM(H52+I52)</f>
        <v>0</v>
      </c>
      <c r="K52" s="30">
        <f t="shared" ref="K52:K66" si="12">25-J52</f>
        <v>25</v>
      </c>
      <c r="L52" s="28"/>
      <c r="M52" s="27">
        <f t="shared" ref="M52:M66" si="13">SUM(G52+K52)-L52+4</f>
        <v>29</v>
      </c>
    </row>
    <row r="53" spans="1:14" ht="15.75" customHeight="1" x14ac:dyDescent="0.2">
      <c r="A53" s="41"/>
      <c r="B53" s="8">
        <v>84</v>
      </c>
      <c r="C53" s="36" t="s">
        <v>278</v>
      </c>
      <c r="D53" s="5" t="s">
        <v>44</v>
      </c>
      <c r="E53" s="2"/>
      <c r="F53" s="48"/>
      <c r="G53" s="29">
        <f t="shared" si="10"/>
        <v>0</v>
      </c>
      <c r="H53" s="2"/>
      <c r="I53" s="2"/>
      <c r="J53" s="2">
        <f t="shared" si="11"/>
        <v>0</v>
      </c>
      <c r="K53" s="30">
        <f t="shared" si="12"/>
        <v>25</v>
      </c>
      <c r="L53" s="28"/>
      <c r="M53" s="27">
        <f t="shared" si="13"/>
        <v>29</v>
      </c>
    </row>
    <row r="54" spans="1:14" ht="15.75" customHeight="1" x14ac:dyDescent="0.2">
      <c r="A54" s="42">
        <v>1</v>
      </c>
      <c r="B54" s="8">
        <v>68</v>
      </c>
      <c r="C54" s="38" t="s">
        <v>142</v>
      </c>
      <c r="D54" s="5" t="s">
        <v>86</v>
      </c>
      <c r="E54" s="2">
        <v>0.6</v>
      </c>
      <c r="F54" s="48"/>
      <c r="G54" s="29">
        <f t="shared" si="10"/>
        <v>0.6</v>
      </c>
      <c r="H54" s="2">
        <v>2.8</v>
      </c>
      <c r="I54" s="2">
        <v>4.3</v>
      </c>
      <c r="J54" s="2">
        <f t="shared" si="11"/>
        <v>7.1</v>
      </c>
      <c r="K54" s="30">
        <f t="shared" si="12"/>
        <v>17.899999999999999</v>
      </c>
      <c r="L54" s="28"/>
      <c r="M54" s="39">
        <f t="shared" si="13"/>
        <v>22.5</v>
      </c>
    </row>
    <row r="55" spans="1:14" ht="15.75" customHeight="1" x14ac:dyDescent="0.2">
      <c r="A55" s="42">
        <f>A54+1</f>
        <v>2</v>
      </c>
      <c r="B55" s="8">
        <v>72</v>
      </c>
      <c r="C55" s="38" t="s">
        <v>144</v>
      </c>
      <c r="D55" s="5" t="s">
        <v>63</v>
      </c>
      <c r="E55" s="2">
        <v>0.3</v>
      </c>
      <c r="F55" s="48"/>
      <c r="G55" s="29">
        <f t="shared" si="10"/>
        <v>0.3</v>
      </c>
      <c r="H55" s="2">
        <v>2.6</v>
      </c>
      <c r="I55" s="2">
        <v>4.5999999999999996</v>
      </c>
      <c r="J55" s="2">
        <f t="shared" si="11"/>
        <v>7.1999999999999993</v>
      </c>
      <c r="K55" s="30">
        <f t="shared" si="12"/>
        <v>17.8</v>
      </c>
      <c r="L55" s="28"/>
      <c r="M55" s="39">
        <f t="shared" si="13"/>
        <v>22.1</v>
      </c>
    </row>
    <row r="56" spans="1:14" ht="15.75" customHeight="1" x14ac:dyDescent="0.2">
      <c r="A56" s="42">
        <f t="shared" ref="A56:A66" si="14">A55+1</f>
        <v>3</v>
      </c>
      <c r="B56" s="8">
        <v>78</v>
      </c>
      <c r="C56" s="37" t="s">
        <v>145</v>
      </c>
      <c r="D56" s="5" t="s">
        <v>16</v>
      </c>
      <c r="E56" s="2">
        <v>0.5</v>
      </c>
      <c r="F56" s="48"/>
      <c r="G56" s="29">
        <f t="shared" si="10"/>
        <v>0.5</v>
      </c>
      <c r="H56" s="2">
        <v>3</v>
      </c>
      <c r="I56" s="28">
        <v>4.5</v>
      </c>
      <c r="J56" s="2">
        <f t="shared" si="11"/>
        <v>7.5</v>
      </c>
      <c r="K56" s="30">
        <f t="shared" si="12"/>
        <v>17.5</v>
      </c>
      <c r="L56" s="28"/>
      <c r="M56" s="39">
        <f t="shared" si="13"/>
        <v>22</v>
      </c>
    </row>
    <row r="57" spans="1:14" ht="15.75" customHeight="1" x14ac:dyDescent="0.2">
      <c r="A57" s="42">
        <f t="shared" si="14"/>
        <v>4</v>
      </c>
      <c r="B57" s="8">
        <v>94</v>
      </c>
      <c r="C57" s="37" t="s">
        <v>20</v>
      </c>
      <c r="D57" s="5" t="s">
        <v>16</v>
      </c>
      <c r="E57" s="2">
        <v>0.6</v>
      </c>
      <c r="F57" s="48"/>
      <c r="G57" s="29">
        <f t="shared" si="10"/>
        <v>0.6</v>
      </c>
      <c r="H57" s="2">
        <v>2.7</v>
      </c>
      <c r="I57" s="2">
        <v>4.9000000000000004</v>
      </c>
      <c r="J57" s="2">
        <f t="shared" si="11"/>
        <v>7.6000000000000005</v>
      </c>
      <c r="K57" s="30">
        <f t="shared" si="12"/>
        <v>17.399999999999999</v>
      </c>
      <c r="L57" s="28"/>
      <c r="M57" s="39">
        <f t="shared" si="13"/>
        <v>22</v>
      </c>
    </row>
    <row r="58" spans="1:14" ht="15.75" customHeight="1" x14ac:dyDescent="0.2">
      <c r="A58" s="42">
        <f t="shared" si="14"/>
        <v>5</v>
      </c>
      <c r="B58" s="8">
        <v>70</v>
      </c>
      <c r="C58" s="37" t="s">
        <v>143</v>
      </c>
      <c r="D58" s="5" t="s">
        <v>91</v>
      </c>
      <c r="E58" s="2">
        <v>0.6</v>
      </c>
      <c r="F58" s="48"/>
      <c r="G58" s="29">
        <f t="shared" si="10"/>
        <v>0.6</v>
      </c>
      <c r="H58" s="2">
        <v>3.1</v>
      </c>
      <c r="I58" s="28">
        <v>5.0999999999999996</v>
      </c>
      <c r="J58" s="2">
        <f t="shared" si="11"/>
        <v>8.1999999999999993</v>
      </c>
      <c r="K58" s="30">
        <f t="shared" si="12"/>
        <v>16.8</v>
      </c>
      <c r="L58" s="28"/>
      <c r="M58" s="39">
        <f t="shared" si="13"/>
        <v>21.400000000000002</v>
      </c>
    </row>
    <row r="59" spans="1:14" ht="15.75" customHeight="1" x14ac:dyDescent="0.2">
      <c r="A59" s="42">
        <f t="shared" si="14"/>
        <v>6</v>
      </c>
      <c r="B59" s="8">
        <v>90</v>
      </c>
      <c r="C59" s="37" t="s">
        <v>150</v>
      </c>
      <c r="D59" s="5" t="s">
        <v>16</v>
      </c>
      <c r="E59" s="2">
        <v>0.6</v>
      </c>
      <c r="F59" s="48"/>
      <c r="G59" s="29">
        <f t="shared" si="10"/>
        <v>0.6</v>
      </c>
      <c r="H59" s="2">
        <v>2.7</v>
      </c>
      <c r="I59" s="2">
        <v>5.5</v>
      </c>
      <c r="J59" s="2">
        <f t="shared" si="11"/>
        <v>8.1999999999999993</v>
      </c>
      <c r="K59" s="30">
        <f t="shared" si="12"/>
        <v>16.8</v>
      </c>
      <c r="L59" s="28"/>
      <c r="M59" s="39">
        <f t="shared" si="13"/>
        <v>21.400000000000002</v>
      </c>
    </row>
    <row r="60" spans="1:14" ht="15" x14ac:dyDescent="0.2">
      <c r="A60" s="42">
        <f t="shared" si="14"/>
        <v>7</v>
      </c>
      <c r="B60" s="8">
        <v>66</v>
      </c>
      <c r="C60" s="37" t="s">
        <v>141</v>
      </c>
      <c r="D60" s="5" t="s">
        <v>44</v>
      </c>
      <c r="E60" s="2">
        <v>0.5</v>
      </c>
      <c r="F60" s="48"/>
      <c r="G60" s="29">
        <f t="shared" si="10"/>
        <v>0.5</v>
      </c>
      <c r="H60" s="2">
        <v>3.5</v>
      </c>
      <c r="I60" s="28">
        <v>4.9000000000000004</v>
      </c>
      <c r="J60" s="2">
        <f t="shared" si="11"/>
        <v>8.4</v>
      </c>
      <c r="K60" s="30">
        <f t="shared" si="12"/>
        <v>16.600000000000001</v>
      </c>
      <c r="L60" s="28"/>
      <c r="M60" s="39">
        <f t="shared" si="13"/>
        <v>21.1</v>
      </c>
    </row>
    <row r="61" spans="1:14" ht="15.75" customHeight="1" x14ac:dyDescent="0.2">
      <c r="A61" s="42">
        <f t="shared" si="14"/>
        <v>8</v>
      </c>
      <c r="B61" s="8">
        <v>80</v>
      </c>
      <c r="C61" s="37" t="s">
        <v>146</v>
      </c>
      <c r="D61" s="5" t="s">
        <v>91</v>
      </c>
      <c r="E61" s="2">
        <v>0.6</v>
      </c>
      <c r="F61" s="48"/>
      <c r="G61" s="29">
        <f t="shared" si="10"/>
        <v>0.6</v>
      </c>
      <c r="H61" s="2">
        <v>3.2</v>
      </c>
      <c r="I61" s="2">
        <v>5.3</v>
      </c>
      <c r="J61" s="2">
        <f t="shared" si="11"/>
        <v>8.5</v>
      </c>
      <c r="K61" s="30">
        <f t="shared" si="12"/>
        <v>16.5</v>
      </c>
      <c r="L61" s="28"/>
      <c r="M61" s="39">
        <f t="shared" si="13"/>
        <v>21.1</v>
      </c>
      <c r="N61" s="15"/>
    </row>
    <row r="62" spans="1:14" ht="15.75" customHeight="1" x14ac:dyDescent="0.2">
      <c r="A62" s="41">
        <f t="shared" si="14"/>
        <v>9</v>
      </c>
      <c r="B62" s="8">
        <v>74</v>
      </c>
      <c r="C62" s="3" t="s">
        <v>22</v>
      </c>
      <c r="D62" s="5" t="s">
        <v>44</v>
      </c>
      <c r="E62" s="2">
        <v>0.6</v>
      </c>
      <c r="F62" s="48"/>
      <c r="G62" s="29">
        <f t="shared" si="10"/>
        <v>0.6</v>
      </c>
      <c r="H62" s="2">
        <v>4.0999999999999996</v>
      </c>
      <c r="I62" s="28">
        <v>5</v>
      </c>
      <c r="J62" s="2">
        <f t="shared" si="11"/>
        <v>9.1</v>
      </c>
      <c r="K62" s="30">
        <f t="shared" si="12"/>
        <v>15.9</v>
      </c>
      <c r="L62" s="28"/>
      <c r="M62" s="27">
        <f t="shared" si="13"/>
        <v>20.5</v>
      </c>
    </row>
    <row r="63" spans="1:14" ht="15.75" customHeight="1" x14ac:dyDescent="0.2">
      <c r="A63" s="41">
        <f t="shared" si="14"/>
        <v>10</v>
      </c>
      <c r="B63" s="8">
        <v>88</v>
      </c>
      <c r="C63" s="3" t="s">
        <v>149</v>
      </c>
      <c r="D63" s="5" t="s">
        <v>19</v>
      </c>
      <c r="E63" s="2">
        <v>0.5</v>
      </c>
      <c r="F63" s="48"/>
      <c r="G63" s="29">
        <f t="shared" si="10"/>
        <v>0.5</v>
      </c>
      <c r="H63" s="2">
        <v>2.8</v>
      </c>
      <c r="I63" s="2">
        <v>6.2</v>
      </c>
      <c r="J63" s="2">
        <f t="shared" si="11"/>
        <v>9</v>
      </c>
      <c r="K63" s="30">
        <f t="shared" si="12"/>
        <v>16</v>
      </c>
      <c r="L63" s="28"/>
      <c r="M63" s="27">
        <f t="shared" si="13"/>
        <v>20.5</v>
      </c>
    </row>
    <row r="64" spans="1:14" ht="15.75" customHeight="1" x14ac:dyDescent="0.2">
      <c r="A64" s="41">
        <f t="shared" si="14"/>
        <v>11</v>
      </c>
      <c r="B64" s="8">
        <v>82</v>
      </c>
      <c r="C64" s="3" t="s">
        <v>147</v>
      </c>
      <c r="D64" s="5" t="s">
        <v>118</v>
      </c>
      <c r="E64" s="2">
        <v>0.5</v>
      </c>
      <c r="F64" s="48"/>
      <c r="G64" s="29">
        <f t="shared" si="10"/>
        <v>0.5</v>
      </c>
      <c r="H64" s="2">
        <v>3.2</v>
      </c>
      <c r="I64" s="2">
        <v>6</v>
      </c>
      <c r="J64" s="2">
        <f t="shared" si="11"/>
        <v>9.1999999999999993</v>
      </c>
      <c r="K64" s="30">
        <f t="shared" si="12"/>
        <v>15.8</v>
      </c>
      <c r="L64" s="28"/>
      <c r="M64" s="27">
        <f t="shared" si="13"/>
        <v>20.3</v>
      </c>
    </row>
    <row r="65" spans="1:14" ht="15.75" customHeight="1" x14ac:dyDescent="0.2">
      <c r="A65" s="41">
        <f t="shared" si="14"/>
        <v>12</v>
      </c>
      <c r="B65" s="8">
        <v>92</v>
      </c>
      <c r="C65" s="3" t="s">
        <v>151</v>
      </c>
      <c r="D65" s="5" t="s">
        <v>91</v>
      </c>
      <c r="E65" s="2">
        <v>0.2</v>
      </c>
      <c r="F65" s="48"/>
      <c r="G65" s="29">
        <f t="shared" si="10"/>
        <v>0.2</v>
      </c>
      <c r="H65" s="2">
        <v>3</v>
      </c>
      <c r="I65" s="2">
        <v>6.1</v>
      </c>
      <c r="J65" s="2">
        <f t="shared" si="11"/>
        <v>9.1</v>
      </c>
      <c r="K65" s="30">
        <f t="shared" si="12"/>
        <v>15.9</v>
      </c>
      <c r="L65" s="28"/>
      <c r="M65" s="27">
        <f t="shared" si="13"/>
        <v>20.100000000000001</v>
      </c>
    </row>
    <row r="66" spans="1:14" ht="15.75" customHeight="1" x14ac:dyDescent="0.2">
      <c r="A66" s="41">
        <f t="shared" si="14"/>
        <v>13</v>
      </c>
      <c r="B66" s="8">
        <v>86</v>
      </c>
      <c r="C66" s="6" t="s">
        <v>148</v>
      </c>
      <c r="D66" s="5" t="s">
        <v>116</v>
      </c>
      <c r="E66" s="2">
        <v>0.1</v>
      </c>
      <c r="F66" s="48"/>
      <c r="G66" s="29">
        <f t="shared" si="10"/>
        <v>0.1</v>
      </c>
      <c r="H66" s="2">
        <v>3.9</v>
      </c>
      <c r="I66" s="2">
        <v>7.2</v>
      </c>
      <c r="J66" s="2">
        <f t="shared" si="11"/>
        <v>11.1</v>
      </c>
      <c r="K66" s="30">
        <f t="shared" si="12"/>
        <v>13.9</v>
      </c>
      <c r="L66" s="28"/>
      <c r="M66" s="27">
        <f t="shared" si="13"/>
        <v>18</v>
      </c>
    </row>
    <row r="67" spans="1:14" ht="15.75" customHeight="1" x14ac:dyDescent="0.2">
      <c r="C67" s="1"/>
      <c r="E67" s="10"/>
      <c r="F67" s="46"/>
      <c r="G67" s="11"/>
      <c r="H67" s="10"/>
      <c r="I67" s="10"/>
      <c r="J67" s="11"/>
      <c r="K67" s="12"/>
      <c r="L67" s="12"/>
      <c r="M67" s="11"/>
    </row>
    <row r="68" spans="1:14" ht="15.75" customHeight="1" x14ac:dyDescent="0.15">
      <c r="A68" s="56"/>
      <c r="B68" s="65" t="s">
        <v>152</v>
      </c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1:14" ht="15.75" customHeight="1" x14ac:dyDescent="0.2">
      <c r="A69" s="44" t="s">
        <v>0</v>
      </c>
      <c r="B69" s="4" t="s">
        <v>1</v>
      </c>
      <c r="C69" s="4" t="s">
        <v>2</v>
      </c>
      <c r="D69" s="4" t="s">
        <v>3</v>
      </c>
      <c r="E69" s="4" t="s">
        <v>4</v>
      </c>
      <c r="F69" s="44" t="s">
        <v>5</v>
      </c>
      <c r="G69" s="4" t="s">
        <v>6</v>
      </c>
      <c r="H69" s="4" t="s">
        <v>7</v>
      </c>
      <c r="I69" s="4" t="s">
        <v>8</v>
      </c>
      <c r="J69" s="4" t="s">
        <v>273</v>
      </c>
      <c r="K69" s="32" t="s">
        <v>9</v>
      </c>
      <c r="L69" s="4" t="s">
        <v>272</v>
      </c>
      <c r="M69" s="4" t="s">
        <v>11</v>
      </c>
    </row>
    <row r="70" spans="1:14" ht="15.75" customHeight="1" x14ac:dyDescent="0.2">
      <c r="A70" s="42">
        <v>1</v>
      </c>
      <c r="B70" s="8">
        <v>106</v>
      </c>
      <c r="C70" s="37" t="s">
        <v>158</v>
      </c>
      <c r="D70" s="5" t="s">
        <v>63</v>
      </c>
      <c r="E70" s="2">
        <v>0.5</v>
      </c>
      <c r="F70" s="48"/>
      <c r="G70" s="29">
        <f t="shared" ref="G70:G79" si="15">SUM(E70+F70)</f>
        <v>0.5</v>
      </c>
      <c r="H70" s="2">
        <v>2.8</v>
      </c>
      <c r="I70" s="28">
        <v>4.8</v>
      </c>
      <c r="J70" s="2">
        <f t="shared" ref="J70:J79" si="16">SUM(H70+I70)</f>
        <v>7.6</v>
      </c>
      <c r="K70" s="30">
        <f t="shared" ref="K70:K79" si="17">25-J70</f>
        <v>17.399999999999999</v>
      </c>
      <c r="L70" s="28"/>
      <c r="M70" s="39">
        <f t="shared" ref="M70:M79" si="18">SUM(G70+K70)-L70+4</f>
        <v>21.9</v>
      </c>
    </row>
    <row r="71" spans="1:14" ht="15.75" customHeight="1" x14ac:dyDescent="0.2">
      <c r="A71" s="42">
        <v>2</v>
      </c>
      <c r="B71" s="8">
        <v>112</v>
      </c>
      <c r="C71" s="37" t="s">
        <v>161</v>
      </c>
      <c r="D71" s="5" t="s">
        <v>91</v>
      </c>
      <c r="E71" s="2">
        <v>0.6</v>
      </c>
      <c r="F71" s="48"/>
      <c r="G71" s="29">
        <f t="shared" si="15"/>
        <v>0.6</v>
      </c>
      <c r="H71" s="2">
        <v>2.7</v>
      </c>
      <c r="I71" s="2">
        <v>5</v>
      </c>
      <c r="J71" s="2">
        <f t="shared" si="16"/>
        <v>7.7</v>
      </c>
      <c r="K71" s="30">
        <f t="shared" si="17"/>
        <v>17.3</v>
      </c>
      <c r="L71" s="28"/>
      <c r="M71" s="39">
        <f t="shared" si="18"/>
        <v>21.900000000000002</v>
      </c>
    </row>
    <row r="72" spans="1:14" ht="15.75" customHeight="1" x14ac:dyDescent="0.2">
      <c r="A72" s="42">
        <v>3</v>
      </c>
      <c r="B72" s="8">
        <v>98</v>
      </c>
      <c r="C72" s="37" t="s">
        <v>154</v>
      </c>
      <c r="D72" s="5" t="s">
        <v>50</v>
      </c>
      <c r="E72" s="2">
        <v>0.5</v>
      </c>
      <c r="F72" s="48"/>
      <c r="G72" s="29">
        <f t="shared" si="15"/>
        <v>0.5</v>
      </c>
      <c r="H72" s="2">
        <v>3</v>
      </c>
      <c r="I72" s="2">
        <v>5.0999999999999996</v>
      </c>
      <c r="J72" s="2">
        <f t="shared" si="16"/>
        <v>8.1</v>
      </c>
      <c r="K72" s="30">
        <f t="shared" si="17"/>
        <v>16.899999999999999</v>
      </c>
      <c r="L72" s="28"/>
      <c r="M72" s="39">
        <f t="shared" si="18"/>
        <v>21.4</v>
      </c>
    </row>
    <row r="73" spans="1:14" ht="15.75" customHeight="1" x14ac:dyDescent="0.2">
      <c r="A73" s="42">
        <v>4</v>
      </c>
      <c r="B73" s="8">
        <v>102</v>
      </c>
      <c r="C73" s="37" t="s">
        <v>156</v>
      </c>
      <c r="D73" s="5" t="s">
        <v>120</v>
      </c>
      <c r="E73" s="2">
        <v>0.5</v>
      </c>
      <c r="F73" s="48"/>
      <c r="G73" s="29">
        <f t="shared" si="15"/>
        <v>0.5</v>
      </c>
      <c r="H73" s="2">
        <v>3</v>
      </c>
      <c r="I73" s="2">
        <v>5.3</v>
      </c>
      <c r="J73" s="2">
        <f t="shared" si="16"/>
        <v>8.3000000000000007</v>
      </c>
      <c r="K73" s="30">
        <f t="shared" si="17"/>
        <v>16.7</v>
      </c>
      <c r="L73" s="28"/>
      <c r="M73" s="39">
        <f t="shared" si="18"/>
        <v>21.2</v>
      </c>
    </row>
    <row r="74" spans="1:14" ht="15.75" customHeight="1" x14ac:dyDescent="0.2">
      <c r="A74" s="42">
        <v>5</v>
      </c>
      <c r="B74" s="8">
        <v>114</v>
      </c>
      <c r="C74" s="37" t="s">
        <v>162</v>
      </c>
      <c r="D74" s="5" t="s">
        <v>118</v>
      </c>
      <c r="E74" s="2">
        <v>0.5</v>
      </c>
      <c r="F74" s="48"/>
      <c r="G74" s="29">
        <f t="shared" si="15"/>
        <v>0.5</v>
      </c>
      <c r="H74" s="2">
        <v>3</v>
      </c>
      <c r="I74" s="2">
        <v>5.8</v>
      </c>
      <c r="J74" s="2">
        <f t="shared" si="16"/>
        <v>8.8000000000000007</v>
      </c>
      <c r="K74" s="30">
        <f t="shared" si="17"/>
        <v>16.2</v>
      </c>
      <c r="L74" s="28"/>
      <c r="M74" s="39">
        <f t="shared" si="18"/>
        <v>20.7</v>
      </c>
    </row>
    <row r="75" spans="1:14" ht="15.75" customHeight="1" x14ac:dyDescent="0.2">
      <c r="A75" s="42">
        <v>6</v>
      </c>
      <c r="B75" s="8">
        <v>108</v>
      </c>
      <c r="C75" s="37" t="s">
        <v>159</v>
      </c>
      <c r="D75" s="5" t="s">
        <v>50</v>
      </c>
      <c r="E75" s="2">
        <v>0.5</v>
      </c>
      <c r="F75" s="48"/>
      <c r="G75" s="29">
        <f t="shared" si="15"/>
        <v>0.5</v>
      </c>
      <c r="H75" s="2">
        <v>3.2</v>
      </c>
      <c r="I75" s="2">
        <v>6.1</v>
      </c>
      <c r="J75" s="2">
        <f t="shared" si="16"/>
        <v>9.3000000000000007</v>
      </c>
      <c r="K75" s="30">
        <f t="shared" si="17"/>
        <v>15.7</v>
      </c>
      <c r="L75" s="28"/>
      <c r="M75" s="39">
        <f t="shared" si="18"/>
        <v>20.2</v>
      </c>
    </row>
    <row r="76" spans="1:14" ht="15.75" customHeight="1" x14ac:dyDescent="0.2">
      <c r="A76" s="42">
        <v>7</v>
      </c>
      <c r="B76" s="8">
        <v>100</v>
      </c>
      <c r="C76" s="37" t="s">
        <v>155</v>
      </c>
      <c r="D76" s="5" t="s">
        <v>38</v>
      </c>
      <c r="E76" s="2">
        <v>0.5</v>
      </c>
      <c r="F76" s="48"/>
      <c r="G76" s="29">
        <f t="shared" si="15"/>
        <v>0.5</v>
      </c>
      <c r="H76" s="2">
        <v>3.4</v>
      </c>
      <c r="I76" s="60">
        <v>6</v>
      </c>
      <c r="J76" s="2">
        <f t="shared" si="16"/>
        <v>9.4</v>
      </c>
      <c r="K76" s="30">
        <f t="shared" si="17"/>
        <v>15.6</v>
      </c>
      <c r="L76" s="28"/>
      <c r="M76" s="39">
        <f t="shared" si="18"/>
        <v>20.100000000000001</v>
      </c>
    </row>
    <row r="77" spans="1:14" ht="15.75" customHeight="1" x14ac:dyDescent="0.2">
      <c r="A77" s="42">
        <v>8</v>
      </c>
      <c r="B77" s="8">
        <v>110</v>
      </c>
      <c r="C77" s="37" t="s">
        <v>160</v>
      </c>
      <c r="D77" s="5" t="s">
        <v>120</v>
      </c>
      <c r="E77" s="2">
        <v>0.4</v>
      </c>
      <c r="F77" s="48"/>
      <c r="G77" s="29">
        <f t="shared" si="15"/>
        <v>0.4</v>
      </c>
      <c r="H77" s="2">
        <v>3.3</v>
      </c>
      <c r="I77" s="60">
        <v>6</v>
      </c>
      <c r="J77" s="2">
        <f t="shared" si="16"/>
        <v>9.3000000000000007</v>
      </c>
      <c r="K77" s="30">
        <f t="shared" si="17"/>
        <v>15.7</v>
      </c>
      <c r="L77" s="28"/>
      <c r="M77" s="39">
        <f t="shared" si="18"/>
        <v>20.099999999999998</v>
      </c>
      <c r="N77" s="15"/>
    </row>
    <row r="78" spans="1:14" ht="15" x14ac:dyDescent="0.2">
      <c r="A78" s="41"/>
      <c r="B78" s="8">
        <v>104</v>
      </c>
      <c r="C78" s="3" t="s">
        <v>157</v>
      </c>
      <c r="D78" s="5" t="s">
        <v>50</v>
      </c>
      <c r="E78" s="2">
        <v>0.3</v>
      </c>
      <c r="F78" s="48"/>
      <c r="G78" s="29">
        <f t="shared" si="15"/>
        <v>0.3</v>
      </c>
      <c r="H78" s="2">
        <v>2.9</v>
      </c>
      <c r="I78" s="2">
        <v>7</v>
      </c>
      <c r="J78" s="2">
        <f t="shared" si="16"/>
        <v>9.9</v>
      </c>
      <c r="K78" s="30">
        <f t="shared" si="17"/>
        <v>15.1</v>
      </c>
      <c r="L78" s="28"/>
      <c r="M78" s="27">
        <f t="shared" si="18"/>
        <v>19.399999999999999</v>
      </c>
    </row>
    <row r="79" spans="1:14" ht="15.75" customHeight="1" x14ac:dyDescent="0.2">
      <c r="A79" s="41"/>
      <c r="B79" s="8">
        <v>96</v>
      </c>
      <c r="C79" s="3" t="s">
        <v>153</v>
      </c>
      <c r="D79" s="5" t="s">
        <v>120</v>
      </c>
      <c r="E79" s="2">
        <v>0.3</v>
      </c>
      <c r="F79" s="48"/>
      <c r="G79" s="29">
        <f t="shared" si="15"/>
        <v>0.3</v>
      </c>
      <c r="H79" s="2">
        <v>4.3</v>
      </c>
      <c r="I79" s="2">
        <v>7.3</v>
      </c>
      <c r="J79" s="2">
        <f t="shared" si="16"/>
        <v>11.6</v>
      </c>
      <c r="K79" s="30">
        <f t="shared" si="17"/>
        <v>13.4</v>
      </c>
      <c r="L79" s="28"/>
      <c r="M79" s="27">
        <f t="shared" si="18"/>
        <v>17.700000000000003</v>
      </c>
    </row>
  </sheetData>
  <sortState xmlns:xlrd2="http://schemas.microsoft.com/office/spreadsheetml/2017/richdata2" ref="A69:AB79">
    <sortCondition descending="1" ref="M69:M79"/>
  </sortState>
  <mergeCells count="9">
    <mergeCell ref="B68:M68"/>
    <mergeCell ref="B1:AB1"/>
    <mergeCell ref="B2:L2"/>
    <mergeCell ref="B3:M3"/>
    <mergeCell ref="B11:M11"/>
    <mergeCell ref="B25:M25"/>
    <mergeCell ref="B41:M41"/>
    <mergeCell ref="B46:M46"/>
    <mergeCell ref="B50:M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D6E80-9E9C-494C-8D85-2C2BAD85C824}">
  <sheetPr codeName="Hoja3">
    <outlinePr summaryBelow="0" summaryRight="0"/>
  </sheetPr>
  <dimension ref="A1:AA53"/>
  <sheetViews>
    <sheetView topLeftCell="A2" zoomScale="115" zoomScaleNormal="115" workbookViewId="0">
      <selection activeCell="M2" sqref="M2"/>
    </sheetView>
  </sheetViews>
  <sheetFormatPr defaultColWidth="12.67578125" defaultRowHeight="15.75" customHeight="1" x14ac:dyDescent="0.15"/>
  <cols>
    <col min="1" max="1" width="4.1796875" style="45" bestFit="1" customWidth="1"/>
    <col min="2" max="2" width="7.953125" style="9" hidden="1" customWidth="1"/>
    <col min="3" max="3" width="25.890625" customWidth="1"/>
    <col min="4" max="4" width="23.19140625" bestFit="1" customWidth="1"/>
    <col min="5" max="5" width="7.14453125" customWidth="1"/>
    <col min="6" max="6" width="7.14453125" style="45" customWidth="1"/>
    <col min="7" max="12" width="7.14453125" customWidth="1"/>
    <col min="13" max="14" width="8.4921875" customWidth="1"/>
    <col min="15" max="15" width="4.1796875" bestFit="1" customWidth="1"/>
    <col min="16" max="16" width="5.93359375" style="9" bestFit="1" customWidth="1"/>
    <col min="17" max="17" width="19.95703125" bestFit="1" customWidth="1"/>
    <col min="18" max="18" width="36.94921875" customWidth="1"/>
    <col min="19" max="27" width="7.953125" customWidth="1"/>
  </cols>
  <sheetData>
    <row r="1" spans="1:27" ht="27.75" x14ac:dyDescent="0.15">
      <c r="A1" s="64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15.75" customHeight="1" x14ac:dyDescent="0.15">
      <c r="A2" s="46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7"/>
    </row>
    <row r="3" spans="1:27" ht="15.75" customHeight="1" x14ac:dyDescent="0.15">
      <c r="A3" s="47"/>
      <c r="B3" s="62" t="s">
        <v>164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26"/>
    </row>
    <row r="4" spans="1:27" ht="15" x14ac:dyDescent="0.2">
      <c r="A4" s="4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4" t="s">
        <v>5</v>
      </c>
      <c r="G4" s="4" t="s">
        <v>6</v>
      </c>
      <c r="H4" s="4" t="s">
        <v>7</v>
      </c>
      <c r="I4" s="4" t="s">
        <v>8</v>
      </c>
      <c r="J4" s="4" t="s">
        <v>273</v>
      </c>
      <c r="K4" s="32" t="s">
        <v>9</v>
      </c>
      <c r="L4" s="4" t="s">
        <v>272</v>
      </c>
      <c r="M4" s="4" t="s">
        <v>11</v>
      </c>
    </row>
    <row r="5" spans="1:27" ht="15" x14ac:dyDescent="0.2">
      <c r="A5" s="42">
        <v>1</v>
      </c>
      <c r="B5" s="7">
        <v>117</v>
      </c>
      <c r="C5" s="37" t="s">
        <v>286</v>
      </c>
      <c r="D5" s="3" t="s">
        <v>112</v>
      </c>
      <c r="E5" s="2">
        <v>0.5</v>
      </c>
      <c r="F5" s="48"/>
      <c r="G5" s="29">
        <f t="shared" ref="G5:G12" si="0">SUM(E5+F5)</f>
        <v>0.5</v>
      </c>
      <c r="H5" s="2">
        <v>3.6</v>
      </c>
      <c r="I5" s="2">
        <v>5.4</v>
      </c>
      <c r="J5" s="2">
        <f t="shared" ref="J5:J12" si="1">SUM(H5+I5)</f>
        <v>9</v>
      </c>
      <c r="K5" s="30">
        <f t="shared" ref="K5:K12" si="2">25-J5</f>
        <v>16</v>
      </c>
      <c r="L5" s="28"/>
      <c r="M5" s="39">
        <f t="shared" ref="M5:M12" si="3">SUM(G5+K5)-L5+4</f>
        <v>20.5</v>
      </c>
    </row>
    <row r="6" spans="1:27" ht="15.75" customHeight="1" x14ac:dyDescent="0.2">
      <c r="A6" s="42">
        <v>2</v>
      </c>
      <c r="B6" s="7">
        <v>131</v>
      </c>
      <c r="C6" s="37" t="s">
        <v>165</v>
      </c>
      <c r="D6" s="3" t="s">
        <v>91</v>
      </c>
      <c r="E6" s="2">
        <v>0.7</v>
      </c>
      <c r="F6" s="48"/>
      <c r="G6" s="29">
        <f t="shared" si="0"/>
        <v>0.7</v>
      </c>
      <c r="H6" s="2">
        <v>3.5</v>
      </c>
      <c r="I6" s="2">
        <v>5.8</v>
      </c>
      <c r="J6" s="2">
        <f t="shared" si="1"/>
        <v>9.3000000000000007</v>
      </c>
      <c r="K6" s="30">
        <f t="shared" si="2"/>
        <v>15.7</v>
      </c>
      <c r="L6" s="28"/>
      <c r="M6" s="39">
        <f t="shared" si="3"/>
        <v>20.399999999999999</v>
      </c>
    </row>
    <row r="7" spans="1:27" ht="15.75" customHeight="1" x14ac:dyDescent="0.2">
      <c r="A7" s="42">
        <v>3</v>
      </c>
      <c r="B7" s="7">
        <v>123</v>
      </c>
      <c r="C7" s="37" t="s">
        <v>169</v>
      </c>
      <c r="D7" s="3" t="s">
        <v>16</v>
      </c>
      <c r="E7" s="2">
        <v>0.5</v>
      </c>
      <c r="F7" s="48"/>
      <c r="G7" s="29">
        <f t="shared" si="0"/>
        <v>0.5</v>
      </c>
      <c r="H7" s="2">
        <v>3.3</v>
      </c>
      <c r="I7" s="2">
        <v>5.9</v>
      </c>
      <c r="J7" s="2">
        <f t="shared" si="1"/>
        <v>9.1999999999999993</v>
      </c>
      <c r="K7" s="30">
        <f t="shared" si="2"/>
        <v>15.8</v>
      </c>
      <c r="L7" s="28"/>
      <c r="M7" s="39">
        <f t="shared" si="3"/>
        <v>20.3</v>
      </c>
    </row>
    <row r="8" spans="1:27" ht="15.75" customHeight="1" x14ac:dyDescent="0.2">
      <c r="A8" s="42">
        <v>4</v>
      </c>
      <c r="B8" s="7">
        <v>125</v>
      </c>
      <c r="C8" s="37" t="s">
        <v>168</v>
      </c>
      <c r="D8" s="3" t="s">
        <v>91</v>
      </c>
      <c r="E8" s="2">
        <v>0.6</v>
      </c>
      <c r="F8" s="48"/>
      <c r="G8" s="29">
        <f t="shared" si="0"/>
        <v>0.6</v>
      </c>
      <c r="H8" s="2">
        <v>4</v>
      </c>
      <c r="I8" s="2">
        <v>6.1</v>
      </c>
      <c r="J8" s="2">
        <f t="shared" si="1"/>
        <v>10.1</v>
      </c>
      <c r="K8" s="30">
        <f t="shared" si="2"/>
        <v>14.9</v>
      </c>
      <c r="L8" s="28"/>
      <c r="M8" s="39">
        <f t="shared" si="3"/>
        <v>19.5</v>
      </c>
    </row>
    <row r="9" spans="1:27" ht="15.95" customHeight="1" x14ac:dyDescent="0.2">
      <c r="A9" s="42">
        <v>5</v>
      </c>
      <c r="B9" s="7">
        <v>119</v>
      </c>
      <c r="C9" s="37" t="s">
        <v>171</v>
      </c>
      <c r="D9" s="3" t="s">
        <v>118</v>
      </c>
      <c r="E9" s="2">
        <v>0.5</v>
      </c>
      <c r="F9" s="48"/>
      <c r="G9" s="29">
        <f t="shared" si="0"/>
        <v>0.5</v>
      </c>
      <c r="H9" s="2">
        <v>4.4000000000000004</v>
      </c>
      <c r="I9" s="28">
        <v>6.2</v>
      </c>
      <c r="J9" s="2">
        <f t="shared" si="1"/>
        <v>10.600000000000001</v>
      </c>
      <c r="K9" s="30">
        <f t="shared" si="2"/>
        <v>14.399999999999999</v>
      </c>
      <c r="L9" s="28"/>
      <c r="M9" s="39">
        <f t="shared" si="3"/>
        <v>18.899999999999999</v>
      </c>
    </row>
    <row r="10" spans="1:27" ht="15.95" customHeight="1" x14ac:dyDescent="0.2">
      <c r="A10" s="42">
        <v>6</v>
      </c>
      <c r="B10" s="7">
        <v>121</v>
      </c>
      <c r="C10" s="37" t="s">
        <v>170</v>
      </c>
      <c r="D10" s="3" t="s">
        <v>91</v>
      </c>
      <c r="E10" s="2">
        <v>0.6</v>
      </c>
      <c r="F10" s="48"/>
      <c r="G10" s="29">
        <f t="shared" si="0"/>
        <v>0.6</v>
      </c>
      <c r="H10" s="2">
        <v>3.9</v>
      </c>
      <c r="I10" s="2">
        <v>6.8</v>
      </c>
      <c r="J10" s="2">
        <f t="shared" si="1"/>
        <v>10.7</v>
      </c>
      <c r="K10" s="30">
        <f t="shared" si="2"/>
        <v>14.3</v>
      </c>
      <c r="L10" s="28"/>
      <c r="M10" s="39">
        <f t="shared" si="3"/>
        <v>18.899999999999999</v>
      </c>
    </row>
    <row r="11" spans="1:27" ht="15.75" customHeight="1" x14ac:dyDescent="0.2">
      <c r="A11" s="42">
        <v>7</v>
      </c>
      <c r="B11" s="7">
        <v>127</v>
      </c>
      <c r="C11" s="37" t="s">
        <v>167</v>
      </c>
      <c r="D11" s="3" t="s">
        <v>120</v>
      </c>
      <c r="E11" s="2">
        <v>0.6</v>
      </c>
      <c r="F11" s="48"/>
      <c r="G11" s="29">
        <f t="shared" si="0"/>
        <v>0.6</v>
      </c>
      <c r="H11" s="2">
        <v>4.5999999999999996</v>
      </c>
      <c r="I11" s="2">
        <v>6.3</v>
      </c>
      <c r="J11" s="2">
        <f t="shared" si="1"/>
        <v>10.899999999999999</v>
      </c>
      <c r="K11" s="30">
        <f t="shared" si="2"/>
        <v>14.100000000000001</v>
      </c>
      <c r="L11" s="28"/>
      <c r="M11" s="39">
        <f t="shared" si="3"/>
        <v>18.700000000000003</v>
      </c>
    </row>
    <row r="12" spans="1:27" ht="15.75" customHeight="1" x14ac:dyDescent="0.2">
      <c r="A12" s="42">
        <v>8</v>
      </c>
      <c r="B12" s="7">
        <v>129</v>
      </c>
      <c r="C12" s="37" t="s">
        <v>166</v>
      </c>
      <c r="D12" s="3" t="s">
        <v>118</v>
      </c>
      <c r="E12" s="2">
        <v>0.6</v>
      </c>
      <c r="F12" s="48"/>
      <c r="G12" s="29">
        <f t="shared" si="0"/>
        <v>0.6</v>
      </c>
      <c r="H12" s="2">
        <v>5.0999999999999996</v>
      </c>
      <c r="I12" s="2">
        <v>6.7</v>
      </c>
      <c r="J12" s="2">
        <f t="shared" si="1"/>
        <v>11.8</v>
      </c>
      <c r="K12" s="30">
        <f t="shared" si="2"/>
        <v>13.2</v>
      </c>
      <c r="L12" s="28"/>
      <c r="M12" s="39">
        <f t="shared" si="3"/>
        <v>17.799999999999997</v>
      </c>
    </row>
    <row r="13" spans="1:27" ht="15.75" hidden="1" customHeight="1" x14ac:dyDescent="0.2">
      <c r="A13" s="57"/>
      <c r="B13" s="24">
        <v>115</v>
      </c>
      <c r="C13" s="21" t="s">
        <v>139</v>
      </c>
      <c r="D13" s="21"/>
      <c r="E13" s="22"/>
      <c r="F13" s="58"/>
      <c r="G13" s="23"/>
      <c r="H13" s="22"/>
      <c r="I13" s="22"/>
      <c r="J13" s="23"/>
      <c r="K13" s="21"/>
      <c r="L13" s="23"/>
      <c r="M13" s="18"/>
    </row>
    <row r="14" spans="1:27" ht="15.75" hidden="1" customHeight="1" x14ac:dyDescent="0.2">
      <c r="A14" s="57"/>
      <c r="B14" s="24">
        <v>133</v>
      </c>
      <c r="C14" s="21" t="s">
        <v>139</v>
      </c>
      <c r="D14" s="21"/>
      <c r="E14" s="22"/>
      <c r="F14" s="58"/>
      <c r="G14" s="23"/>
      <c r="H14" s="22"/>
      <c r="I14" s="22"/>
      <c r="J14" s="23"/>
      <c r="K14" s="21"/>
      <c r="L14" s="20"/>
      <c r="M14" s="31"/>
      <c r="N14" s="15"/>
    </row>
    <row r="15" spans="1:27" ht="15.75" customHeight="1" x14ac:dyDescent="0.15">
      <c r="B15" s="14"/>
      <c r="C15" s="1"/>
      <c r="M15" s="15"/>
      <c r="N15" s="15"/>
    </row>
    <row r="16" spans="1:27" ht="13.5" x14ac:dyDescent="0.15">
      <c r="A16" s="47"/>
      <c r="B16" s="62" t="s">
        <v>172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26"/>
    </row>
    <row r="17" spans="1:14" ht="15.75" customHeight="1" x14ac:dyDescent="0.2">
      <c r="A17" s="44" t="s">
        <v>0</v>
      </c>
      <c r="B17" s="4" t="s">
        <v>1</v>
      </c>
      <c r="C17" s="4" t="s">
        <v>2</v>
      </c>
      <c r="D17" s="4" t="s">
        <v>3</v>
      </c>
      <c r="E17" s="4" t="s">
        <v>4</v>
      </c>
      <c r="F17" s="44" t="s">
        <v>5</v>
      </c>
      <c r="G17" s="4" t="s">
        <v>6</v>
      </c>
      <c r="H17" s="4" t="s">
        <v>7</v>
      </c>
      <c r="I17" s="4" t="s">
        <v>8</v>
      </c>
      <c r="J17" s="4" t="s">
        <v>273</v>
      </c>
      <c r="K17" s="32" t="s">
        <v>9</v>
      </c>
      <c r="L17" s="4" t="s">
        <v>272</v>
      </c>
      <c r="M17" s="4" t="s">
        <v>11</v>
      </c>
    </row>
    <row r="18" spans="1:14" ht="15.75" customHeight="1" x14ac:dyDescent="0.2">
      <c r="A18" s="42">
        <v>1</v>
      </c>
      <c r="B18" s="7" t="s">
        <v>175</v>
      </c>
      <c r="C18" s="37" t="s">
        <v>85</v>
      </c>
      <c r="D18" s="3" t="s">
        <v>85</v>
      </c>
      <c r="E18" s="2">
        <v>1.3</v>
      </c>
      <c r="F18" s="48">
        <v>2</v>
      </c>
      <c r="G18" s="29">
        <f>SUM(E18+F18)</f>
        <v>3.3</v>
      </c>
      <c r="H18" s="2">
        <v>3</v>
      </c>
      <c r="I18" s="2">
        <v>5.7</v>
      </c>
      <c r="J18" s="2">
        <f>SUM(H18+I18)</f>
        <v>8.6999999999999993</v>
      </c>
      <c r="K18" s="30">
        <f>25-J18</f>
        <v>16.3</v>
      </c>
      <c r="L18" s="28"/>
      <c r="M18" s="39">
        <f>SUM(G18+K18)-L18+4</f>
        <v>23.6</v>
      </c>
    </row>
    <row r="19" spans="1:14" ht="15.75" customHeight="1" x14ac:dyDescent="0.2">
      <c r="A19" s="42">
        <v>2</v>
      </c>
      <c r="B19" s="7">
        <v>139</v>
      </c>
      <c r="C19" s="37" t="s">
        <v>174</v>
      </c>
      <c r="D19" s="3" t="s">
        <v>174</v>
      </c>
      <c r="E19" s="2">
        <v>0.9</v>
      </c>
      <c r="F19" s="48">
        <v>2.4</v>
      </c>
      <c r="G19" s="29">
        <f>SUM(E19+F19)</f>
        <v>3.3</v>
      </c>
      <c r="H19" s="2">
        <v>3.4</v>
      </c>
      <c r="I19" s="2">
        <v>6.1</v>
      </c>
      <c r="J19" s="2">
        <f>SUM(H19+I19)</f>
        <v>9.5</v>
      </c>
      <c r="K19" s="30">
        <f>25-J19</f>
        <v>15.5</v>
      </c>
      <c r="L19" s="28"/>
      <c r="M19" s="39">
        <f>SUM(G19+K19)-L19+4</f>
        <v>22.8</v>
      </c>
    </row>
    <row r="20" spans="1:14" ht="15.75" customHeight="1" x14ac:dyDescent="0.2">
      <c r="A20" s="42">
        <v>3</v>
      </c>
      <c r="B20" s="7">
        <v>137</v>
      </c>
      <c r="C20" s="37" t="s">
        <v>53</v>
      </c>
      <c r="D20" s="3" t="s">
        <v>53</v>
      </c>
      <c r="E20" s="2">
        <v>0.8</v>
      </c>
      <c r="F20" s="48">
        <v>2.2999999999999998</v>
      </c>
      <c r="G20" s="29">
        <f>SUM(E20+F20)</f>
        <v>3.0999999999999996</v>
      </c>
      <c r="H20" s="2">
        <v>3.7</v>
      </c>
      <c r="I20" s="2">
        <v>6.6</v>
      </c>
      <c r="J20" s="2">
        <f>SUM(H20+I20)</f>
        <v>10.3</v>
      </c>
      <c r="K20" s="30">
        <f>25-J20</f>
        <v>14.7</v>
      </c>
      <c r="L20" s="28"/>
      <c r="M20" s="39">
        <f>SUM(G20+K20)-L20+4</f>
        <v>21.799999999999997</v>
      </c>
    </row>
    <row r="21" spans="1:14" ht="15.75" customHeight="1" x14ac:dyDescent="0.2">
      <c r="A21" s="42">
        <v>4</v>
      </c>
      <c r="B21" s="7">
        <v>135</v>
      </c>
      <c r="C21" s="37" t="s">
        <v>173</v>
      </c>
      <c r="D21" s="3" t="s">
        <v>173</v>
      </c>
      <c r="E21" s="2">
        <v>0.6</v>
      </c>
      <c r="F21" s="48">
        <v>2.1</v>
      </c>
      <c r="G21" s="29">
        <f>SUM(E21+F21)</f>
        <v>2.7</v>
      </c>
      <c r="H21" s="2">
        <v>4.4000000000000004</v>
      </c>
      <c r="I21" s="2">
        <v>7.5</v>
      </c>
      <c r="J21" s="2">
        <f>SUM(H21+I21)</f>
        <v>11.9</v>
      </c>
      <c r="K21" s="30">
        <f>25-J21</f>
        <v>13.1</v>
      </c>
      <c r="L21" s="28"/>
      <c r="M21" s="39">
        <f>SUM(G21+K21)-L21+4</f>
        <v>19.8</v>
      </c>
    </row>
    <row r="24" spans="1:14" ht="15.75" customHeight="1" x14ac:dyDescent="0.15">
      <c r="A24" s="47"/>
      <c r="B24" s="62" t="s">
        <v>176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4" ht="15.75" customHeight="1" x14ac:dyDescent="0.2">
      <c r="A25" s="44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4" t="s">
        <v>5</v>
      </c>
      <c r="G25" s="4" t="s">
        <v>6</v>
      </c>
      <c r="H25" s="4" t="s">
        <v>7</v>
      </c>
      <c r="I25" s="4" t="s">
        <v>8</v>
      </c>
      <c r="J25" s="4" t="s">
        <v>273</v>
      </c>
      <c r="K25" s="32" t="s">
        <v>9</v>
      </c>
      <c r="L25" s="4" t="s">
        <v>272</v>
      </c>
      <c r="M25" s="4" t="s">
        <v>11</v>
      </c>
    </row>
    <row r="26" spans="1:14" ht="15.75" customHeight="1" x14ac:dyDescent="0.2">
      <c r="A26" s="42">
        <v>1</v>
      </c>
      <c r="B26" s="7">
        <v>116</v>
      </c>
      <c r="C26" s="38" t="s">
        <v>177</v>
      </c>
      <c r="D26" s="3" t="s">
        <v>53</v>
      </c>
      <c r="E26" s="2">
        <v>0.3</v>
      </c>
      <c r="F26" s="48">
        <v>0</v>
      </c>
      <c r="G26" s="29">
        <f>SUM(E26+F26)</f>
        <v>0.3</v>
      </c>
      <c r="H26" s="2">
        <v>3.8</v>
      </c>
      <c r="I26" s="2">
        <v>7.1</v>
      </c>
      <c r="J26" s="2">
        <f>SUM(H26+I26)</f>
        <v>10.899999999999999</v>
      </c>
      <c r="K26" s="30">
        <f t="shared" ref="K26" si="4">25-J26</f>
        <v>14.100000000000001</v>
      </c>
      <c r="L26" s="28"/>
      <c r="M26" s="39">
        <f>SUM(G26+K26)-L26+4</f>
        <v>18.400000000000002</v>
      </c>
    </row>
    <row r="28" spans="1:14" ht="15.75" customHeight="1" x14ac:dyDescent="0.15">
      <c r="A28" s="47"/>
      <c r="B28" s="62" t="s">
        <v>178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14" ht="15.75" customHeight="1" x14ac:dyDescent="0.2">
      <c r="A29" s="44" t="s">
        <v>0</v>
      </c>
      <c r="B29" s="4" t="s">
        <v>1</v>
      </c>
      <c r="C29" s="4" t="s">
        <v>2</v>
      </c>
      <c r="D29" s="4" t="s">
        <v>3</v>
      </c>
      <c r="E29" s="4" t="s">
        <v>4</v>
      </c>
      <c r="F29" s="44" t="s">
        <v>5</v>
      </c>
      <c r="G29" s="4" t="s">
        <v>6</v>
      </c>
      <c r="H29" s="4" t="s">
        <v>7</v>
      </c>
      <c r="I29" s="4" t="s">
        <v>8</v>
      </c>
      <c r="J29" s="4" t="s">
        <v>273</v>
      </c>
      <c r="K29" s="32" t="s">
        <v>9</v>
      </c>
      <c r="L29" s="4" t="s">
        <v>272</v>
      </c>
      <c r="M29" s="4" t="s">
        <v>11</v>
      </c>
    </row>
    <row r="30" spans="1:14" ht="15.75" customHeight="1" x14ac:dyDescent="0.2">
      <c r="A30" s="42">
        <v>1</v>
      </c>
      <c r="B30" s="7">
        <v>118</v>
      </c>
      <c r="C30" s="37" t="s">
        <v>179</v>
      </c>
      <c r="D30" s="3" t="s">
        <v>91</v>
      </c>
      <c r="E30" s="2">
        <v>0.3</v>
      </c>
      <c r="F30" s="48">
        <v>1.2</v>
      </c>
      <c r="G30" s="29">
        <f>SUM(E30+F30)</f>
        <v>1.5</v>
      </c>
      <c r="H30" s="2">
        <v>3.7</v>
      </c>
      <c r="I30" s="2">
        <v>6.9</v>
      </c>
      <c r="J30" s="2">
        <f>SUM(H30+I30)</f>
        <v>10.600000000000001</v>
      </c>
      <c r="K30" s="30">
        <f t="shared" ref="K30" si="5">25-J30</f>
        <v>14.399999999999999</v>
      </c>
      <c r="L30" s="28"/>
      <c r="M30" s="39">
        <f>SUM(G30+K30)-L30+4</f>
        <v>19.899999999999999</v>
      </c>
      <c r="N30" s="15"/>
    </row>
    <row r="31" spans="1:14" ht="12.75" x14ac:dyDescent="0.15"/>
    <row r="32" spans="1:14" ht="15.75" customHeight="1" x14ac:dyDescent="0.15">
      <c r="A32" s="47"/>
      <c r="B32" s="62" t="s">
        <v>180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5.75" customHeight="1" x14ac:dyDescent="0.2">
      <c r="A33" s="44" t="s">
        <v>0</v>
      </c>
      <c r="B33" s="4" t="s">
        <v>1</v>
      </c>
      <c r="C33" s="4" t="s">
        <v>2</v>
      </c>
      <c r="D33" s="4" t="s">
        <v>3</v>
      </c>
      <c r="E33" s="4" t="s">
        <v>4</v>
      </c>
      <c r="F33" s="44" t="s">
        <v>5</v>
      </c>
      <c r="G33" s="4" t="s">
        <v>6</v>
      </c>
      <c r="H33" s="4" t="s">
        <v>7</v>
      </c>
      <c r="I33" s="4" t="s">
        <v>8</v>
      </c>
      <c r="J33" s="4" t="s">
        <v>273</v>
      </c>
      <c r="K33" s="32" t="s">
        <v>9</v>
      </c>
      <c r="L33" s="4" t="s">
        <v>272</v>
      </c>
      <c r="M33" s="4" t="s">
        <v>11</v>
      </c>
    </row>
    <row r="34" spans="1:13" ht="15.75" customHeight="1" x14ac:dyDescent="0.2">
      <c r="A34" s="42">
        <v>1</v>
      </c>
      <c r="B34" s="7">
        <v>130</v>
      </c>
      <c r="C34" s="37" t="s">
        <v>184</v>
      </c>
      <c r="D34" s="3" t="s">
        <v>184</v>
      </c>
      <c r="E34" s="2">
        <v>1.8</v>
      </c>
      <c r="F34" s="48">
        <v>4.0999999999999996</v>
      </c>
      <c r="G34" s="29">
        <f t="shared" ref="G34:G39" si="6">SUM(E34+F34)</f>
        <v>5.8999999999999995</v>
      </c>
      <c r="H34" s="2">
        <v>3.7</v>
      </c>
      <c r="I34" s="2">
        <v>9</v>
      </c>
      <c r="J34" s="2">
        <f t="shared" ref="J34:J39" si="7">SUM(H34+I34)</f>
        <v>12.7</v>
      </c>
      <c r="K34" s="30">
        <f t="shared" ref="K34:K39" si="8">25-J34</f>
        <v>12.3</v>
      </c>
      <c r="L34" s="28"/>
      <c r="M34" s="39">
        <f t="shared" ref="M34:M39" si="9">SUM(G34+K34)-L34+4</f>
        <v>22.2</v>
      </c>
    </row>
    <row r="35" spans="1:13" ht="15.75" customHeight="1" x14ac:dyDescent="0.2">
      <c r="A35" s="42">
        <v>2</v>
      </c>
      <c r="B35" s="7">
        <v>128</v>
      </c>
      <c r="C35" s="37" t="s">
        <v>183</v>
      </c>
      <c r="D35" s="3" t="s">
        <v>183</v>
      </c>
      <c r="E35" s="2">
        <v>1.3</v>
      </c>
      <c r="F35" s="48">
        <v>3.9</v>
      </c>
      <c r="G35" s="29">
        <f t="shared" si="6"/>
        <v>5.2</v>
      </c>
      <c r="H35" s="2">
        <v>4.0999999999999996</v>
      </c>
      <c r="I35" s="2">
        <v>10</v>
      </c>
      <c r="J35" s="2">
        <f t="shared" si="7"/>
        <v>14.1</v>
      </c>
      <c r="K35" s="30">
        <f t="shared" si="8"/>
        <v>10.9</v>
      </c>
      <c r="L35" s="28"/>
      <c r="M35" s="39">
        <f t="shared" si="9"/>
        <v>20.100000000000001</v>
      </c>
    </row>
    <row r="36" spans="1:13" ht="15.75" customHeight="1" x14ac:dyDescent="0.2">
      <c r="A36" s="42">
        <v>3</v>
      </c>
      <c r="B36" s="7">
        <v>120</v>
      </c>
      <c r="C36" s="37" t="s">
        <v>40</v>
      </c>
      <c r="D36" s="3" t="s">
        <v>40</v>
      </c>
      <c r="E36" s="2">
        <v>0.8</v>
      </c>
      <c r="F36" s="48">
        <v>3.8</v>
      </c>
      <c r="G36" s="29">
        <f t="shared" si="6"/>
        <v>4.5999999999999996</v>
      </c>
      <c r="H36" s="2">
        <v>4</v>
      </c>
      <c r="I36" s="2">
        <v>9.6</v>
      </c>
      <c r="J36" s="2">
        <f t="shared" si="7"/>
        <v>13.6</v>
      </c>
      <c r="K36" s="30">
        <f t="shared" si="8"/>
        <v>11.4</v>
      </c>
      <c r="L36" s="28"/>
      <c r="M36" s="39">
        <f t="shared" si="9"/>
        <v>20</v>
      </c>
    </row>
    <row r="37" spans="1:13" ht="15.75" customHeight="1" x14ac:dyDescent="0.2">
      <c r="A37" s="42">
        <v>4</v>
      </c>
      <c r="B37" s="7">
        <v>126</v>
      </c>
      <c r="C37" s="38" t="s">
        <v>182</v>
      </c>
      <c r="D37" s="6" t="s">
        <v>182</v>
      </c>
      <c r="E37" s="2">
        <v>0.7</v>
      </c>
      <c r="F37" s="48">
        <v>3.5</v>
      </c>
      <c r="G37" s="29">
        <f t="shared" si="6"/>
        <v>4.2</v>
      </c>
      <c r="H37" s="2">
        <v>4.5</v>
      </c>
      <c r="I37" s="2">
        <v>9.9</v>
      </c>
      <c r="J37" s="2">
        <f t="shared" si="7"/>
        <v>14.4</v>
      </c>
      <c r="K37" s="30">
        <f t="shared" si="8"/>
        <v>10.6</v>
      </c>
      <c r="L37" s="28">
        <v>0.3</v>
      </c>
      <c r="M37" s="39">
        <f t="shared" si="9"/>
        <v>18.5</v>
      </c>
    </row>
    <row r="38" spans="1:13" ht="15.75" customHeight="1" x14ac:dyDescent="0.2">
      <c r="A38" s="42">
        <v>5</v>
      </c>
      <c r="B38" s="7">
        <v>122</v>
      </c>
      <c r="C38" s="37" t="s">
        <v>181</v>
      </c>
      <c r="D38" s="3" t="s">
        <v>181</v>
      </c>
      <c r="E38" s="2">
        <v>0.3</v>
      </c>
      <c r="F38" s="48">
        <v>4.5</v>
      </c>
      <c r="G38" s="29">
        <f t="shared" si="6"/>
        <v>4.8</v>
      </c>
      <c r="H38" s="2">
        <v>5.4</v>
      </c>
      <c r="I38" s="2">
        <v>10.8</v>
      </c>
      <c r="J38" s="2">
        <f t="shared" si="7"/>
        <v>16.200000000000003</v>
      </c>
      <c r="K38" s="30">
        <f t="shared" si="8"/>
        <v>8.7999999999999972</v>
      </c>
      <c r="L38" s="28">
        <v>0.3</v>
      </c>
      <c r="M38" s="39">
        <f t="shared" si="9"/>
        <v>17.299999999999997</v>
      </c>
    </row>
    <row r="39" spans="1:13" ht="15.75" customHeight="1" x14ac:dyDescent="0.2">
      <c r="A39" s="42">
        <v>6</v>
      </c>
      <c r="B39" s="7">
        <v>124</v>
      </c>
      <c r="C39" s="37" t="s">
        <v>109</v>
      </c>
      <c r="D39" s="3" t="s">
        <v>109</v>
      </c>
      <c r="E39" s="2">
        <v>0.3</v>
      </c>
      <c r="F39" s="48">
        <v>2.8</v>
      </c>
      <c r="G39" s="29">
        <f t="shared" si="6"/>
        <v>3.0999999999999996</v>
      </c>
      <c r="H39" s="2">
        <v>5.7</v>
      </c>
      <c r="I39" s="2">
        <v>11</v>
      </c>
      <c r="J39" s="2">
        <f t="shared" si="7"/>
        <v>16.7</v>
      </c>
      <c r="K39" s="30">
        <f t="shared" si="8"/>
        <v>8.3000000000000007</v>
      </c>
      <c r="L39" s="28">
        <v>0.3</v>
      </c>
      <c r="M39" s="39">
        <f t="shared" si="9"/>
        <v>15.1</v>
      </c>
    </row>
    <row r="41" spans="1:13" ht="15.75" customHeight="1" x14ac:dyDescent="0.15">
      <c r="A41" s="47"/>
      <c r="B41" s="62" t="s">
        <v>185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15.75" customHeight="1" x14ac:dyDescent="0.2">
      <c r="A42" s="44" t="s">
        <v>0</v>
      </c>
      <c r="B42" s="4" t="s">
        <v>1</v>
      </c>
      <c r="C42" s="4" t="s">
        <v>2</v>
      </c>
      <c r="D42" s="4" t="s">
        <v>3</v>
      </c>
      <c r="E42" s="4" t="s">
        <v>4</v>
      </c>
      <c r="F42" s="44" t="s">
        <v>5</v>
      </c>
      <c r="G42" s="4" t="s">
        <v>6</v>
      </c>
      <c r="H42" s="4" t="s">
        <v>7</v>
      </c>
      <c r="I42" s="4" t="s">
        <v>8</v>
      </c>
      <c r="J42" s="4" t="s">
        <v>273</v>
      </c>
      <c r="K42" s="32" t="s">
        <v>9</v>
      </c>
      <c r="L42" s="4" t="s">
        <v>272</v>
      </c>
      <c r="M42" s="4" t="s">
        <v>11</v>
      </c>
    </row>
    <row r="43" spans="1:13" ht="15.75" hidden="1" customHeight="1" x14ac:dyDescent="0.2">
      <c r="A43" s="51"/>
      <c r="B43" s="24">
        <v>132</v>
      </c>
      <c r="C43" s="21" t="s">
        <v>139</v>
      </c>
      <c r="D43" s="21" t="s">
        <v>139</v>
      </c>
      <c r="E43" s="22"/>
      <c r="F43" s="58"/>
      <c r="G43" s="23"/>
      <c r="H43" s="22"/>
      <c r="I43" s="22"/>
      <c r="J43" s="23"/>
      <c r="K43" s="21"/>
      <c r="L43" s="21"/>
      <c r="M43" s="23"/>
    </row>
    <row r="44" spans="1:13" ht="15.75" customHeight="1" x14ac:dyDescent="0.2">
      <c r="A44" s="42">
        <v>1</v>
      </c>
      <c r="B44" s="7">
        <v>134</v>
      </c>
      <c r="C44" s="37" t="s">
        <v>53</v>
      </c>
      <c r="D44" s="3" t="s">
        <v>53</v>
      </c>
      <c r="E44" s="2">
        <v>0.2</v>
      </c>
      <c r="F44" s="48">
        <v>0.8</v>
      </c>
      <c r="G44" s="29">
        <f>SUM(E44+F44)</f>
        <v>1</v>
      </c>
      <c r="H44" s="2">
        <v>5.4</v>
      </c>
      <c r="I44" s="2">
        <v>14.7</v>
      </c>
      <c r="J44" s="2">
        <f>SUM(H44+I44)</f>
        <v>20.100000000000001</v>
      </c>
      <c r="K44" s="30">
        <f t="shared" ref="K44" si="10">25-J44</f>
        <v>4.8999999999999986</v>
      </c>
      <c r="L44" s="28">
        <v>0.6</v>
      </c>
      <c r="M44" s="39">
        <f>SUM(G44+K44)-L44+4</f>
        <v>9.2999999999999989</v>
      </c>
    </row>
    <row r="46" spans="1:13" ht="15.75" hidden="1" customHeight="1" x14ac:dyDescent="0.15">
      <c r="A46" s="47"/>
      <c r="B46" s="62" t="s">
        <v>186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5.75" hidden="1" customHeight="1" x14ac:dyDescent="0.2">
      <c r="A47" s="44" t="s">
        <v>0</v>
      </c>
      <c r="B47" s="4" t="s">
        <v>1</v>
      </c>
      <c r="C47" s="4" t="s">
        <v>2</v>
      </c>
      <c r="D47" s="4" t="s">
        <v>3</v>
      </c>
      <c r="E47" s="4" t="s">
        <v>4</v>
      </c>
      <c r="F47" s="44" t="s">
        <v>5</v>
      </c>
      <c r="G47" s="4" t="s">
        <v>6</v>
      </c>
      <c r="H47" s="4" t="s">
        <v>7</v>
      </c>
      <c r="I47" s="4" t="s">
        <v>8</v>
      </c>
      <c r="J47" s="4" t="s">
        <v>273</v>
      </c>
      <c r="K47" s="32" t="s">
        <v>9</v>
      </c>
      <c r="L47" s="4" t="s">
        <v>272</v>
      </c>
      <c r="M47" s="4" t="s">
        <v>11</v>
      </c>
    </row>
    <row r="48" spans="1:13" ht="15.75" hidden="1" customHeight="1" x14ac:dyDescent="0.2">
      <c r="A48" s="41"/>
      <c r="B48" s="7">
        <v>136</v>
      </c>
      <c r="C48" s="36" t="s">
        <v>280</v>
      </c>
      <c r="D48" s="3" t="s">
        <v>187</v>
      </c>
      <c r="E48" s="2"/>
      <c r="F48" s="48"/>
      <c r="G48" s="29">
        <f>SUM(E48+F48)</f>
        <v>0</v>
      </c>
      <c r="H48" s="2"/>
      <c r="I48" s="2"/>
      <c r="J48" s="2">
        <f>SUM(H48+I48)</f>
        <v>0</v>
      </c>
      <c r="K48" s="30">
        <f t="shared" ref="K48" si="11">25-J48</f>
        <v>25</v>
      </c>
      <c r="L48" s="28"/>
      <c r="M48" s="27">
        <f>SUM(G48+K48)-L48+4</f>
        <v>29</v>
      </c>
    </row>
    <row r="50" spans="1:13" ht="15.75" customHeight="1" x14ac:dyDescent="0.15">
      <c r="A50" s="47"/>
      <c r="B50" s="62" t="s">
        <v>188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5.75" customHeight="1" x14ac:dyDescent="0.2">
      <c r="A51" s="44" t="s">
        <v>0</v>
      </c>
      <c r="B51" s="4" t="s">
        <v>1</v>
      </c>
      <c r="C51" s="4" t="s">
        <v>2</v>
      </c>
      <c r="D51" s="4" t="s">
        <v>3</v>
      </c>
      <c r="E51" s="4" t="s">
        <v>4</v>
      </c>
      <c r="F51" s="44" t="s">
        <v>5</v>
      </c>
      <c r="G51" s="4" t="s">
        <v>6</v>
      </c>
      <c r="H51" s="4" t="s">
        <v>7</v>
      </c>
      <c r="I51" s="4" t="s">
        <v>8</v>
      </c>
      <c r="J51" s="4" t="s">
        <v>273</v>
      </c>
      <c r="K51" s="32" t="s">
        <v>9</v>
      </c>
      <c r="L51" s="4" t="s">
        <v>272</v>
      </c>
      <c r="M51" s="4" t="s">
        <v>11</v>
      </c>
    </row>
    <row r="52" spans="1:13" ht="15.75" customHeight="1" x14ac:dyDescent="0.2">
      <c r="A52" s="42">
        <v>1</v>
      </c>
      <c r="B52" s="7">
        <v>138</v>
      </c>
      <c r="C52" s="37" t="s">
        <v>48</v>
      </c>
      <c r="D52" s="3" t="s">
        <v>48</v>
      </c>
      <c r="E52" s="2">
        <v>0.9</v>
      </c>
      <c r="F52" s="48">
        <v>1.2</v>
      </c>
      <c r="G52" s="29">
        <f t="shared" ref="G52:G53" si="12">SUM(E52+F52)</f>
        <v>2.1</v>
      </c>
      <c r="H52" s="2">
        <v>4.9000000000000004</v>
      </c>
      <c r="I52" s="2">
        <v>13.7</v>
      </c>
      <c r="J52" s="2">
        <f t="shared" ref="J52:J53" si="13">SUM(H52+I52)</f>
        <v>18.600000000000001</v>
      </c>
      <c r="K52" s="30">
        <f t="shared" ref="K52:K53" si="14">25-J52</f>
        <v>6.3999999999999986</v>
      </c>
      <c r="L52" s="28">
        <v>0.3</v>
      </c>
      <c r="M52" s="27">
        <f t="shared" ref="M52:M53" si="15">SUM(G52+K52)-L52+4</f>
        <v>12.199999999999998</v>
      </c>
    </row>
    <row r="53" spans="1:13" ht="15.75" customHeight="1" x14ac:dyDescent="0.2">
      <c r="A53" s="42">
        <v>2</v>
      </c>
      <c r="B53" s="7">
        <v>140</v>
      </c>
      <c r="C53" s="37" t="s">
        <v>173</v>
      </c>
      <c r="D53" s="3" t="s">
        <v>173</v>
      </c>
      <c r="E53" s="2">
        <v>0.4</v>
      </c>
      <c r="F53" s="48">
        <v>0.3</v>
      </c>
      <c r="G53" s="29">
        <f t="shared" si="12"/>
        <v>0.7</v>
      </c>
      <c r="H53" s="2">
        <v>6.6</v>
      </c>
      <c r="I53" s="2">
        <v>14.8</v>
      </c>
      <c r="J53" s="2">
        <f t="shared" si="13"/>
        <v>21.4</v>
      </c>
      <c r="K53" s="30">
        <f t="shared" si="14"/>
        <v>3.6000000000000014</v>
      </c>
      <c r="L53" s="28">
        <v>0.3</v>
      </c>
      <c r="M53" s="27">
        <f t="shared" si="15"/>
        <v>8.0000000000000018</v>
      </c>
    </row>
  </sheetData>
  <sortState xmlns:xlrd2="http://schemas.microsoft.com/office/spreadsheetml/2017/richdata2" ref="A17:AA21">
    <sortCondition descending="1" ref="M17:M21"/>
  </sortState>
  <mergeCells count="10">
    <mergeCell ref="B41:M41"/>
    <mergeCell ref="B46:M46"/>
    <mergeCell ref="B50:M50"/>
    <mergeCell ref="A1:AA1"/>
    <mergeCell ref="B16:L16"/>
    <mergeCell ref="B24:M24"/>
    <mergeCell ref="B28:M28"/>
    <mergeCell ref="B32:M32"/>
    <mergeCell ref="B2:L2"/>
    <mergeCell ref="B3:L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82F9D-857F-EE45-9117-49BE907607F5}">
  <sheetPr codeName="Hoja4">
    <outlinePr summaryBelow="0" summaryRight="0"/>
  </sheetPr>
  <dimension ref="A1:Z119"/>
  <sheetViews>
    <sheetView zoomScale="115" zoomScaleNormal="115" workbookViewId="0">
      <selection activeCell="B109" sqref="B109:L109"/>
    </sheetView>
  </sheetViews>
  <sheetFormatPr defaultColWidth="12.67578125" defaultRowHeight="15.75" customHeight="1" x14ac:dyDescent="0.15"/>
  <cols>
    <col min="1" max="1" width="4.1796875" style="45" bestFit="1" customWidth="1"/>
    <col min="2" max="2" width="5.93359375" style="9" hidden="1" customWidth="1"/>
    <col min="3" max="3" width="21.3046875" customWidth="1"/>
    <col min="4" max="4" width="27.77734375" customWidth="1"/>
    <col min="5" max="5" width="7.14453125" customWidth="1"/>
    <col min="6" max="6" width="7.14453125" style="9" customWidth="1"/>
    <col min="7" max="12" width="7.14453125" customWidth="1"/>
    <col min="13" max="14" width="8.4921875" customWidth="1"/>
    <col min="15" max="15" width="4.3125" customWidth="1"/>
    <col min="16" max="16" width="5.93359375" style="9" customWidth="1"/>
    <col min="17" max="17" width="18.87890625" bestFit="1" customWidth="1"/>
    <col min="18" max="18" width="21.7109375" bestFit="1" customWidth="1"/>
    <col min="19" max="26" width="9.03515625" customWidth="1"/>
  </cols>
  <sheetData>
    <row r="1" spans="1:26" ht="27.75" x14ac:dyDescent="0.15">
      <c r="A1" s="64" t="s">
        <v>35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15.75" customHeight="1" x14ac:dyDescent="0.15">
      <c r="A2" s="46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26" ht="15.75" customHeight="1" x14ac:dyDescent="0.15">
      <c r="A3" s="47"/>
      <c r="B3" s="62" t="s">
        <v>189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26"/>
    </row>
    <row r="4" spans="1:26" ht="15" x14ac:dyDescent="0.2">
      <c r="A4" s="4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273</v>
      </c>
      <c r="K4" s="32" t="s">
        <v>9</v>
      </c>
      <c r="L4" s="4" t="s">
        <v>272</v>
      </c>
      <c r="M4" s="4" t="s">
        <v>11</v>
      </c>
    </row>
    <row r="5" spans="1:26" ht="15" x14ac:dyDescent="0.2">
      <c r="A5" s="42">
        <v>1</v>
      </c>
      <c r="B5" s="7">
        <v>147</v>
      </c>
      <c r="C5" s="37" t="s">
        <v>196</v>
      </c>
      <c r="D5" s="3" t="s">
        <v>63</v>
      </c>
      <c r="E5" s="2">
        <v>0.8</v>
      </c>
      <c r="F5" s="7">
        <v>1.8</v>
      </c>
      <c r="G5" s="29">
        <f t="shared" ref="G5:G17" si="0">SUM(E5+F5)</f>
        <v>2.6</v>
      </c>
      <c r="H5" s="2">
        <v>3</v>
      </c>
      <c r="I5" s="2">
        <v>5.5</v>
      </c>
      <c r="J5" s="2">
        <f t="shared" ref="J5:J17" si="1">SUM(H5+I5)</f>
        <v>8.5</v>
      </c>
      <c r="K5" s="30">
        <f t="shared" ref="K5:K17" si="2">25-J5</f>
        <v>16.5</v>
      </c>
      <c r="L5" s="28"/>
      <c r="M5" s="39">
        <f t="shared" ref="M5:M17" si="3">SUM(G5+K5)-L5+4</f>
        <v>23.1</v>
      </c>
    </row>
    <row r="6" spans="1:26" ht="15.75" customHeight="1" x14ac:dyDescent="0.2">
      <c r="A6" s="42">
        <f>A5+1</f>
        <v>2</v>
      </c>
      <c r="B6" s="7">
        <v>145</v>
      </c>
      <c r="C6" s="37" t="s">
        <v>29</v>
      </c>
      <c r="D6" s="3" t="s">
        <v>16</v>
      </c>
      <c r="E6" s="2">
        <v>1.9</v>
      </c>
      <c r="F6" s="7">
        <v>1.5</v>
      </c>
      <c r="G6" s="29">
        <f t="shared" si="0"/>
        <v>3.4</v>
      </c>
      <c r="H6" s="2">
        <v>3.7</v>
      </c>
      <c r="I6" s="2">
        <v>6.2</v>
      </c>
      <c r="J6" s="2">
        <f t="shared" si="1"/>
        <v>9.9</v>
      </c>
      <c r="K6" s="30">
        <f t="shared" si="2"/>
        <v>15.1</v>
      </c>
      <c r="L6" s="28"/>
      <c r="M6" s="39">
        <f t="shared" si="3"/>
        <v>22.5</v>
      </c>
    </row>
    <row r="7" spans="1:26" ht="15.75" customHeight="1" x14ac:dyDescent="0.2">
      <c r="A7" s="42">
        <f t="shared" ref="A7:A12" si="4">A6+1</f>
        <v>3</v>
      </c>
      <c r="B7" s="7">
        <v>149</v>
      </c>
      <c r="C7" s="37" t="s">
        <v>30</v>
      </c>
      <c r="D7" s="3" t="s">
        <v>53</v>
      </c>
      <c r="E7" s="2">
        <v>1.6</v>
      </c>
      <c r="F7" s="7">
        <v>1</v>
      </c>
      <c r="G7" s="29">
        <f t="shared" si="0"/>
        <v>2.6</v>
      </c>
      <c r="H7" s="2">
        <v>3.8</v>
      </c>
      <c r="I7" s="2">
        <v>6</v>
      </c>
      <c r="J7" s="2">
        <f t="shared" si="1"/>
        <v>9.8000000000000007</v>
      </c>
      <c r="K7" s="30">
        <f t="shared" si="2"/>
        <v>15.2</v>
      </c>
      <c r="L7" s="28"/>
      <c r="M7" s="39">
        <f t="shared" si="3"/>
        <v>21.8</v>
      </c>
    </row>
    <row r="8" spans="1:26" ht="15.75" customHeight="1" x14ac:dyDescent="0.2">
      <c r="A8" s="42">
        <f t="shared" si="4"/>
        <v>4</v>
      </c>
      <c r="B8" s="7">
        <v>155</v>
      </c>
      <c r="C8" s="37" t="s">
        <v>26</v>
      </c>
      <c r="D8" s="3" t="s">
        <v>48</v>
      </c>
      <c r="E8" s="2">
        <v>1</v>
      </c>
      <c r="F8" s="7">
        <v>1.5</v>
      </c>
      <c r="G8" s="29">
        <f t="shared" si="0"/>
        <v>2.5</v>
      </c>
      <c r="H8" s="2">
        <v>4</v>
      </c>
      <c r="I8" s="2">
        <v>6.1</v>
      </c>
      <c r="J8" s="2">
        <f t="shared" si="1"/>
        <v>10.1</v>
      </c>
      <c r="K8" s="30">
        <f t="shared" si="2"/>
        <v>14.9</v>
      </c>
      <c r="L8" s="28"/>
      <c r="M8" s="39">
        <f t="shared" si="3"/>
        <v>21.4</v>
      </c>
    </row>
    <row r="9" spans="1:26" ht="15.95" customHeight="1" x14ac:dyDescent="0.2">
      <c r="A9" s="42">
        <f t="shared" si="4"/>
        <v>5</v>
      </c>
      <c r="B9" s="7">
        <v>153</v>
      </c>
      <c r="C9" s="37" t="s">
        <v>194</v>
      </c>
      <c r="D9" s="3" t="s">
        <v>53</v>
      </c>
      <c r="E9" s="2">
        <v>0.6</v>
      </c>
      <c r="F9" s="7">
        <v>1.6</v>
      </c>
      <c r="G9" s="29">
        <f t="shared" si="0"/>
        <v>2.2000000000000002</v>
      </c>
      <c r="H9" s="2">
        <v>3.6</v>
      </c>
      <c r="I9" s="2">
        <v>6.7</v>
      </c>
      <c r="J9" s="2">
        <f t="shared" si="1"/>
        <v>10.3</v>
      </c>
      <c r="K9" s="30">
        <f t="shared" si="2"/>
        <v>14.7</v>
      </c>
      <c r="L9" s="28"/>
      <c r="M9" s="39">
        <f t="shared" si="3"/>
        <v>20.9</v>
      </c>
    </row>
    <row r="10" spans="1:26" ht="15.95" customHeight="1" x14ac:dyDescent="0.2">
      <c r="A10" s="42">
        <f t="shared" si="4"/>
        <v>6</v>
      </c>
      <c r="B10" s="7">
        <v>143</v>
      </c>
      <c r="C10" s="37" t="s">
        <v>197</v>
      </c>
      <c r="D10" s="3" t="s">
        <v>40</v>
      </c>
      <c r="E10" s="2">
        <v>1.4</v>
      </c>
      <c r="F10" s="7">
        <v>1.4</v>
      </c>
      <c r="G10" s="29">
        <f t="shared" si="0"/>
        <v>2.8</v>
      </c>
      <c r="H10" s="2">
        <v>4.3</v>
      </c>
      <c r="I10" s="2">
        <v>6.9</v>
      </c>
      <c r="J10" s="2">
        <f t="shared" si="1"/>
        <v>11.2</v>
      </c>
      <c r="K10" s="30">
        <f t="shared" si="2"/>
        <v>13.8</v>
      </c>
      <c r="L10" s="28"/>
      <c r="M10" s="39">
        <f t="shared" si="3"/>
        <v>20.6</v>
      </c>
    </row>
    <row r="11" spans="1:26" ht="15.75" customHeight="1" x14ac:dyDescent="0.2">
      <c r="A11" s="42">
        <f t="shared" si="4"/>
        <v>7</v>
      </c>
      <c r="B11" s="7">
        <v>163</v>
      </c>
      <c r="C11" s="37" t="s">
        <v>190</v>
      </c>
      <c r="D11" s="3" t="s">
        <v>16</v>
      </c>
      <c r="E11" s="2">
        <v>1.1000000000000001</v>
      </c>
      <c r="F11" s="7">
        <v>1.5</v>
      </c>
      <c r="G11" s="29">
        <f t="shared" si="0"/>
        <v>2.6</v>
      </c>
      <c r="H11" s="2">
        <v>4</v>
      </c>
      <c r="I11" s="2">
        <v>7.1</v>
      </c>
      <c r="J11" s="2">
        <f t="shared" si="1"/>
        <v>11.1</v>
      </c>
      <c r="K11" s="30">
        <f t="shared" si="2"/>
        <v>13.9</v>
      </c>
      <c r="L11" s="28"/>
      <c r="M11" s="39">
        <f t="shared" si="3"/>
        <v>20.5</v>
      </c>
    </row>
    <row r="12" spans="1:26" ht="15.75" customHeight="1" x14ac:dyDescent="0.2">
      <c r="A12" s="42">
        <f t="shared" si="4"/>
        <v>8</v>
      </c>
      <c r="B12" s="7">
        <v>161</v>
      </c>
      <c r="C12" s="37" t="s">
        <v>191</v>
      </c>
      <c r="D12" s="3" t="s">
        <v>53</v>
      </c>
      <c r="E12" s="2">
        <v>0.7</v>
      </c>
      <c r="F12" s="7">
        <v>1.4</v>
      </c>
      <c r="G12" s="29">
        <f t="shared" si="0"/>
        <v>2.0999999999999996</v>
      </c>
      <c r="H12" s="2">
        <v>4.2</v>
      </c>
      <c r="I12" s="2">
        <v>6.5</v>
      </c>
      <c r="J12" s="2">
        <f t="shared" si="1"/>
        <v>10.7</v>
      </c>
      <c r="K12" s="30">
        <f t="shared" si="2"/>
        <v>14.3</v>
      </c>
      <c r="L12" s="28"/>
      <c r="M12" s="39">
        <f t="shared" si="3"/>
        <v>20.399999999999999</v>
      </c>
      <c r="N12" s="15"/>
    </row>
    <row r="13" spans="1:26" ht="15.75" customHeight="1" x14ac:dyDescent="0.2">
      <c r="A13" s="41">
        <v>9</v>
      </c>
      <c r="B13" s="7">
        <v>141</v>
      </c>
      <c r="C13" s="3" t="s">
        <v>198</v>
      </c>
      <c r="D13" s="3" t="s">
        <v>50</v>
      </c>
      <c r="E13" s="2">
        <v>1</v>
      </c>
      <c r="F13" s="7">
        <v>1.2</v>
      </c>
      <c r="G13" s="29">
        <f t="shared" si="0"/>
        <v>2.2000000000000002</v>
      </c>
      <c r="H13" s="2">
        <v>4.8</v>
      </c>
      <c r="I13" s="2">
        <v>6.5</v>
      </c>
      <c r="J13" s="2">
        <f t="shared" si="1"/>
        <v>11.3</v>
      </c>
      <c r="K13" s="30">
        <f t="shared" si="2"/>
        <v>13.7</v>
      </c>
      <c r="L13" s="28"/>
      <c r="M13" s="27">
        <f t="shared" si="3"/>
        <v>19.899999999999999</v>
      </c>
    </row>
    <row r="14" spans="1:26" ht="15.75" customHeight="1" x14ac:dyDescent="0.2">
      <c r="A14" s="41">
        <v>10</v>
      </c>
      <c r="B14" s="7">
        <v>157</v>
      </c>
      <c r="C14" s="3" t="s">
        <v>193</v>
      </c>
      <c r="D14" s="3" t="s">
        <v>50</v>
      </c>
      <c r="E14" s="2">
        <v>1.1000000000000001</v>
      </c>
      <c r="F14" s="7">
        <v>1.4</v>
      </c>
      <c r="G14" s="29">
        <f t="shared" si="0"/>
        <v>2.5</v>
      </c>
      <c r="H14" s="2">
        <v>5.0999999999999996</v>
      </c>
      <c r="I14" s="28">
        <v>6.8</v>
      </c>
      <c r="J14" s="2">
        <f t="shared" si="1"/>
        <v>11.899999999999999</v>
      </c>
      <c r="K14" s="30">
        <f t="shared" si="2"/>
        <v>13.100000000000001</v>
      </c>
      <c r="L14" s="28"/>
      <c r="M14" s="27">
        <f t="shared" si="3"/>
        <v>19.600000000000001</v>
      </c>
    </row>
    <row r="15" spans="1:26" ht="15.75" customHeight="1" x14ac:dyDescent="0.2">
      <c r="A15" s="41">
        <v>11</v>
      </c>
      <c r="B15" s="7">
        <v>159</v>
      </c>
      <c r="C15" s="3" t="s">
        <v>192</v>
      </c>
      <c r="D15" s="3" t="s">
        <v>91</v>
      </c>
      <c r="E15" s="2">
        <v>0.8</v>
      </c>
      <c r="F15" s="7">
        <v>1.7</v>
      </c>
      <c r="G15" s="29">
        <f t="shared" si="0"/>
        <v>2.5</v>
      </c>
      <c r="H15" s="2">
        <v>4.9000000000000004</v>
      </c>
      <c r="I15" s="2">
        <v>7</v>
      </c>
      <c r="J15" s="2">
        <f t="shared" si="1"/>
        <v>11.9</v>
      </c>
      <c r="K15" s="30">
        <f t="shared" si="2"/>
        <v>13.1</v>
      </c>
      <c r="L15" s="28"/>
      <c r="M15" s="27">
        <f t="shared" si="3"/>
        <v>19.600000000000001</v>
      </c>
      <c r="N15" s="15"/>
    </row>
    <row r="16" spans="1:26" ht="15.75" customHeight="1" x14ac:dyDescent="0.2">
      <c r="A16" s="41">
        <v>12</v>
      </c>
      <c r="B16" s="7">
        <v>151</v>
      </c>
      <c r="C16" s="3" t="s">
        <v>195</v>
      </c>
      <c r="D16" s="3" t="s">
        <v>91</v>
      </c>
      <c r="E16" s="2">
        <v>0.4</v>
      </c>
      <c r="F16" s="7">
        <v>1.1000000000000001</v>
      </c>
      <c r="G16" s="29">
        <f t="shared" si="0"/>
        <v>1.5</v>
      </c>
      <c r="H16" s="2">
        <v>4.0999999999999996</v>
      </c>
      <c r="I16" s="2">
        <v>7.1</v>
      </c>
      <c r="J16" s="2">
        <f t="shared" si="1"/>
        <v>11.2</v>
      </c>
      <c r="K16" s="30">
        <f t="shared" si="2"/>
        <v>13.8</v>
      </c>
      <c r="L16" s="28"/>
      <c r="M16" s="27">
        <f t="shared" si="3"/>
        <v>19.3</v>
      </c>
    </row>
    <row r="17" spans="1:14" ht="15.75" customHeight="1" x14ac:dyDescent="0.2">
      <c r="A17" s="41">
        <v>13</v>
      </c>
      <c r="B17" s="7">
        <v>165</v>
      </c>
      <c r="C17" s="3" t="s">
        <v>31</v>
      </c>
      <c r="D17" s="3" t="s">
        <v>53</v>
      </c>
      <c r="E17" s="2">
        <v>0.6</v>
      </c>
      <c r="F17" s="7">
        <v>0.8</v>
      </c>
      <c r="G17" s="29">
        <f t="shared" si="0"/>
        <v>1.4</v>
      </c>
      <c r="H17" s="2">
        <v>4.5</v>
      </c>
      <c r="I17" s="2">
        <v>6.7</v>
      </c>
      <c r="J17" s="2">
        <f t="shared" si="1"/>
        <v>11.2</v>
      </c>
      <c r="K17" s="30">
        <f t="shared" si="2"/>
        <v>13.8</v>
      </c>
      <c r="L17" s="28"/>
      <c r="M17" s="27">
        <f t="shared" si="3"/>
        <v>19.200000000000003</v>
      </c>
    </row>
    <row r="19" spans="1:14" ht="15.75" customHeight="1" x14ac:dyDescent="0.15">
      <c r="A19" s="47"/>
      <c r="B19" s="62" t="s">
        <v>199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26"/>
    </row>
    <row r="20" spans="1:14" ht="15.75" customHeight="1" x14ac:dyDescent="0.2">
      <c r="A20" s="44" t="s">
        <v>0</v>
      </c>
      <c r="B20" s="4" t="s">
        <v>1</v>
      </c>
      <c r="C20" s="4" t="s">
        <v>2</v>
      </c>
      <c r="D20" s="4" t="s">
        <v>3</v>
      </c>
      <c r="E20" s="4" t="s">
        <v>4</v>
      </c>
      <c r="F20" s="4" t="s">
        <v>5</v>
      </c>
      <c r="G20" s="4" t="s">
        <v>6</v>
      </c>
      <c r="H20" s="4" t="s">
        <v>7</v>
      </c>
      <c r="I20" s="4" t="s">
        <v>8</v>
      </c>
      <c r="J20" s="4" t="s">
        <v>273</v>
      </c>
      <c r="K20" s="32" t="s">
        <v>9</v>
      </c>
      <c r="L20" s="4" t="s">
        <v>272</v>
      </c>
      <c r="M20" s="4" t="s">
        <v>11</v>
      </c>
    </row>
    <row r="21" spans="1:14" ht="15.75" hidden="1" customHeight="1" x14ac:dyDescent="0.2">
      <c r="A21" s="41"/>
      <c r="B21" s="7">
        <v>171</v>
      </c>
      <c r="C21" s="36" t="s">
        <v>282</v>
      </c>
      <c r="D21" s="3" t="s">
        <v>50</v>
      </c>
      <c r="E21" s="2"/>
      <c r="F21" s="7"/>
      <c r="G21" s="29">
        <f t="shared" ref="G21:G27" si="5">SUM(E21+F21)</f>
        <v>0</v>
      </c>
      <c r="H21" s="2"/>
      <c r="I21" s="2"/>
      <c r="J21" s="2">
        <f t="shared" ref="J21:J27" si="6">SUM(H21+I21)</f>
        <v>0</v>
      </c>
      <c r="K21" s="30">
        <f t="shared" ref="K21:K27" si="7">25-J21</f>
        <v>25</v>
      </c>
      <c r="L21" s="28"/>
      <c r="M21" s="27">
        <f t="shared" ref="M21:M27" si="8">SUM(G21+K21)-L21+4</f>
        <v>29</v>
      </c>
    </row>
    <row r="22" spans="1:14" ht="15.75" customHeight="1" x14ac:dyDescent="0.2">
      <c r="A22" s="42">
        <v>1</v>
      </c>
      <c r="B22" s="7">
        <v>167</v>
      </c>
      <c r="C22" s="37" t="s">
        <v>205</v>
      </c>
      <c r="D22" s="3" t="s">
        <v>16</v>
      </c>
      <c r="E22" s="2">
        <v>1</v>
      </c>
      <c r="F22" s="7">
        <v>1.5</v>
      </c>
      <c r="G22" s="29">
        <f t="shared" si="5"/>
        <v>2.5</v>
      </c>
      <c r="H22" s="2">
        <v>3.7</v>
      </c>
      <c r="I22" s="2">
        <v>6</v>
      </c>
      <c r="J22" s="2">
        <f t="shared" si="6"/>
        <v>9.6999999999999993</v>
      </c>
      <c r="K22" s="30">
        <f t="shared" si="7"/>
        <v>15.3</v>
      </c>
      <c r="L22" s="28"/>
      <c r="M22" s="39">
        <f t="shared" si="8"/>
        <v>21.8</v>
      </c>
    </row>
    <row r="23" spans="1:14" ht="15.75" customHeight="1" x14ac:dyDescent="0.2">
      <c r="A23" s="42">
        <v>2</v>
      </c>
      <c r="B23" s="7">
        <v>177</v>
      </c>
      <c r="C23" s="37" t="s">
        <v>201</v>
      </c>
      <c r="D23" s="3" t="s">
        <v>112</v>
      </c>
      <c r="E23" s="2">
        <v>1.4</v>
      </c>
      <c r="F23" s="7">
        <v>1.8</v>
      </c>
      <c r="G23" s="29">
        <f t="shared" si="5"/>
        <v>3.2</v>
      </c>
      <c r="H23" s="2">
        <v>3.6</v>
      </c>
      <c r="I23" s="2">
        <v>6.9</v>
      </c>
      <c r="J23" s="2">
        <f t="shared" si="6"/>
        <v>10.5</v>
      </c>
      <c r="K23" s="30">
        <f t="shared" si="7"/>
        <v>14.5</v>
      </c>
      <c r="L23" s="28"/>
      <c r="M23" s="39">
        <f t="shared" si="8"/>
        <v>21.7</v>
      </c>
    </row>
    <row r="24" spans="1:14" ht="15.75" customHeight="1" x14ac:dyDescent="0.2">
      <c r="A24" s="42">
        <v>3</v>
      </c>
      <c r="B24" s="7">
        <v>175</v>
      </c>
      <c r="C24" s="37" t="s">
        <v>202</v>
      </c>
      <c r="D24" s="3" t="s">
        <v>86</v>
      </c>
      <c r="E24" s="2">
        <v>1.6</v>
      </c>
      <c r="F24" s="7">
        <v>1.4</v>
      </c>
      <c r="G24" s="29">
        <f t="shared" si="5"/>
        <v>3</v>
      </c>
      <c r="H24" s="2">
        <v>4</v>
      </c>
      <c r="I24" s="2">
        <v>7.4</v>
      </c>
      <c r="J24" s="2">
        <f t="shared" si="6"/>
        <v>11.4</v>
      </c>
      <c r="K24" s="30">
        <f t="shared" si="7"/>
        <v>13.6</v>
      </c>
      <c r="L24" s="28"/>
      <c r="M24" s="39">
        <f t="shared" si="8"/>
        <v>20.6</v>
      </c>
    </row>
    <row r="25" spans="1:14" ht="15" x14ac:dyDescent="0.2">
      <c r="A25" s="42">
        <v>4</v>
      </c>
      <c r="B25" s="7">
        <v>179</v>
      </c>
      <c r="C25" s="37" t="s">
        <v>200</v>
      </c>
      <c r="D25" s="3" t="s">
        <v>50</v>
      </c>
      <c r="E25" s="2">
        <v>1.7</v>
      </c>
      <c r="F25" s="7">
        <v>1.2</v>
      </c>
      <c r="G25" s="29">
        <f t="shared" si="5"/>
        <v>2.9</v>
      </c>
      <c r="H25" s="2">
        <v>5</v>
      </c>
      <c r="I25" s="2">
        <v>7.7</v>
      </c>
      <c r="J25" s="2">
        <f t="shared" si="6"/>
        <v>12.7</v>
      </c>
      <c r="K25" s="30">
        <f t="shared" si="7"/>
        <v>12.3</v>
      </c>
      <c r="L25" s="28"/>
      <c r="M25" s="39">
        <f t="shared" si="8"/>
        <v>19.200000000000003</v>
      </c>
    </row>
    <row r="26" spans="1:14" ht="15.75" customHeight="1" x14ac:dyDescent="0.2">
      <c r="A26" s="42">
        <v>5</v>
      </c>
      <c r="B26" s="7">
        <v>169</v>
      </c>
      <c r="C26" s="37" t="s">
        <v>204</v>
      </c>
      <c r="D26" s="3" t="s">
        <v>40</v>
      </c>
      <c r="E26" s="2">
        <v>0.6</v>
      </c>
      <c r="F26" s="7">
        <v>1.4</v>
      </c>
      <c r="G26" s="29">
        <f t="shared" si="5"/>
        <v>2</v>
      </c>
      <c r="H26" s="2">
        <v>4.5999999999999996</v>
      </c>
      <c r="I26" s="2">
        <v>7.8</v>
      </c>
      <c r="J26" s="2">
        <f t="shared" si="6"/>
        <v>12.399999999999999</v>
      </c>
      <c r="K26" s="30">
        <f t="shared" si="7"/>
        <v>12.600000000000001</v>
      </c>
      <c r="L26" s="28"/>
      <c r="M26" s="39">
        <f t="shared" si="8"/>
        <v>18.600000000000001</v>
      </c>
    </row>
    <row r="27" spans="1:14" ht="15.75" customHeight="1" x14ac:dyDescent="0.2">
      <c r="A27" s="42">
        <v>6</v>
      </c>
      <c r="B27" s="7">
        <v>173</v>
      </c>
      <c r="C27" s="37" t="s">
        <v>203</v>
      </c>
      <c r="D27" s="3" t="s">
        <v>91</v>
      </c>
      <c r="E27" s="2">
        <v>0.7</v>
      </c>
      <c r="F27" s="7">
        <v>0.9</v>
      </c>
      <c r="G27" s="29">
        <f t="shared" si="5"/>
        <v>1.6</v>
      </c>
      <c r="H27" s="2">
        <v>4.4000000000000004</v>
      </c>
      <c r="I27" s="2">
        <v>8.4</v>
      </c>
      <c r="J27" s="2">
        <f t="shared" si="6"/>
        <v>12.8</v>
      </c>
      <c r="K27" s="30">
        <f t="shared" si="7"/>
        <v>12.2</v>
      </c>
      <c r="L27" s="28"/>
      <c r="M27" s="39">
        <f t="shared" si="8"/>
        <v>17.799999999999997</v>
      </c>
      <c r="N27" s="15"/>
    </row>
    <row r="29" spans="1:14" ht="15.75" customHeight="1" x14ac:dyDescent="0.15">
      <c r="A29" s="47"/>
      <c r="B29" s="62" t="s">
        <v>206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26"/>
    </row>
    <row r="30" spans="1:14" ht="15.75" customHeight="1" x14ac:dyDescent="0.2">
      <c r="A30" s="44" t="s">
        <v>0</v>
      </c>
      <c r="B30" s="4" t="s">
        <v>1</v>
      </c>
      <c r="C30" s="4" t="s">
        <v>2</v>
      </c>
      <c r="D30" s="4" t="s">
        <v>3</v>
      </c>
      <c r="E30" s="4" t="s">
        <v>4</v>
      </c>
      <c r="F30" s="4" t="s">
        <v>5</v>
      </c>
      <c r="G30" s="4" t="s">
        <v>6</v>
      </c>
      <c r="H30" s="4" t="s">
        <v>7</v>
      </c>
      <c r="I30" s="4" t="s">
        <v>8</v>
      </c>
      <c r="J30" s="4" t="s">
        <v>273</v>
      </c>
      <c r="K30" s="32" t="s">
        <v>9</v>
      </c>
      <c r="L30" s="4" t="s">
        <v>272</v>
      </c>
      <c r="M30" s="4" t="s">
        <v>11</v>
      </c>
    </row>
    <row r="31" spans="1:14" ht="15.75" customHeight="1" x14ac:dyDescent="0.2">
      <c r="A31" s="42">
        <v>1</v>
      </c>
      <c r="B31" s="7">
        <v>185</v>
      </c>
      <c r="C31" s="37" t="s">
        <v>215</v>
      </c>
      <c r="D31" s="3" t="s">
        <v>63</v>
      </c>
      <c r="E31" s="2">
        <v>1.8</v>
      </c>
      <c r="F31" s="7">
        <v>2.4</v>
      </c>
      <c r="G31" s="29">
        <f t="shared" ref="G31:G42" si="9">SUM(E31+F31)</f>
        <v>4.2</v>
      </c>
      <c r="H31" s="2">
        <v>2.8</v>
      </c>
      <c r="I31" s="2">
        <v>6</v>
      </c>
      <c r="J31" s="2">
        <f t="shared" ref="J31:J42" si="10">SUM(H31+I31)</f>
        <v>8.8000000000000007</v>
      </c>
      <c r="K31" s="30">
        <f t="shared" ref="K31:K42" si="11">25-J31</f>
        <v>16.2</v>
      </c>
      <c r="L31" s="28"/>
      <c r="M31" s="39">
        <f t="shared" ref="M31:M42" si="12">SUM(G31+K31)-L31+4</f>
        <v>24.4</v>
      </c>
    </row>
    <row r="32" spans="1:14" ht="15.75" customHeight="1" x14ac:dyDescent="0.2">
      <c r="A32" s="42">
        <v>2</v>
      </c>
      <c r="B32" s="7">
        <v>197</v>
      </c>
      <c r="C32" s="37" t="s">
        <v>209</v>
      </c>
      <c r="D32" s="3" t="s">
        <v>48</v>
      </c>
      <c r="E32" s="2">
        <v>1.7</v>
      </c>
      <c r="F32" s="7">
        <v>2.2999999999999998</v>
      </c>
      <c r="G32" s="29">
        <f t="shared" si="9"/>
        <v>4</v>
      </c>
      <c r="H32" s="2">
        <v>3.4</v>
      </c>
      <c r="I32" s="2">
        <v>6.5</v>
      </c>
      <c r="J32" s="2">
        <f t="shared" si="10"/>
        <v>9.9</v>
      </c>
      <c r="K32" s="30">
        <f t="shared" si="11"/>
        <v>15.1</v>
      </c>
      <c r="L32" s="28"/>
      <c r="M32" s="39">
        <f t="shared" si="12"/>
        <v>23.1</v>
      </c>
    </row>
    <row r="33" spans="1:13" ht="15.75" customHeight="1" x14ac:dyDescent="0.2">
      <c r="A33" s="42">
        <v>3</v>
      </c>
      <c r="B33" s="7">
        <v>199</v>
      </c>
      <c r="C33" s="37" t="s">
        <v>13</v>
      </c>
      <c r="D33" s="3" t="s">
        <v>63</v>
      </c>
      <c r="E33" s="2">
        <v>1.1000000000000001</v>
      </c>
      <c r="F33" s="7">
        <v>1.5</v>
      </c>
      <c r="G33" s="29">
        <f t="shared" si="9"/>
        <v>2.6</v>
      </c>
      <c r="H33" s="2">
        <v>3.1</v>
      </c>
      <c r="I33" s="28">
        <v>6.6</v>
      </c>
      <c r="J33" s="2">
        <f t="shared" si="10"/>
        <v>9.6999999999999993</v>
      </c>
      <c r="K33" s="30">
        <f t="shared" si="11"/>
        <v>15.3</v>
      </c>
      <c r="L33" s="28"/>
      <c r="M33" s="39">
        <f t="shared" si="12"/>
        <v>21.900000000000002</v>
      </c>
    </row>
    <row r="34" spans="1:13" ht="15.75" customHeight="1" x14ac:dyDescent="0.2">
      <c r="A34" s="42">
        <v>4</v>
      </c>
      <c r="B34" s="7">
        <v>181</v>
      </c>
      <c r="C34" s="37" t="s">
        <v>28</v>
      </c>
      <c r="D34" s="3" t="s">
        <v>48</v>
      </c>
      <c r="E34" s="2">
        <v>1.1000000000000001</v>
      </c>
      <c r="F34" s="7">
        <v>2.1</v>
      </c>
      <c r="G34" s="29">
        <f t="shared" si="9"/>
        <v>3.2</v>
      </c>
      <c r="H34" s="2">
        <v>3.6</v>
      </c>
      <c r="I34" s="2">
        <v>6.7</v>
      </c>
      <c r="J34" s="2">
        <f t="shared" si="10"/>
        <v>10.3</v>
      </c>
      <c r="K34" s="30">
        <f t="shared" si="11"/>
        <v>14.7</v>
      </c>
      <c r="L34" s="28"/>
      <c r="M34" s="39">
        <f t="shared" si="12"/>
        <v>21.9</v>
      </c>
    </row>
    <row r="35" spans="1:13" ht="15.75" customHeight="1" x14ac:dyDescent="0.2">
      <c r="A35" s="42">
        <v>5</v>
      </c>
      <c r="B35" s="7">
        <v>195</v>
      </c>
      <c r="C35" s="38" t="s">
        <v>210</v>
      </c>
      <c r="D35" s="3" t="s">
        <v>91</v>
      </c>
      <c r="E35" s="2">
        <v>1.8</v>
      </c>
      <c r="F35" s="7">
        <v>1.8</v>
      </c>
      <c r="G35" s="29">
        <f t="shared" si="9"/>
        <v>3.6</v>
      </c>
      <c r="H35" s="2">
        <v>3.6</v>
      </c>
      <c r="I35" s="2">
        <v>7.5</v>
      </c>
      <c r="J35" s="2">
        <f t="shared" si="10"/>
        <v>11.1</v>
      </c>
      <c r="K35" s="30">
        <f t="shared" si="11"/>
        <v>13.9</v>
      </c>
      <c r="L35" s="28"/>
      <c r="M35" s="39">
        <f t="shared" si="12"/>
        <v>21.5</v>
      </c>
    </row>
    <row r="36" spans="1:13" ht="15.75" customHeight="1" x14ac:dyDescent="0.2">
      <c r="A36" s="42">
        <v>6</v>
      </c>
      <c r="B36" s="7">
        <v>203</v>
      </c>
      <c r="C36" s="37" t="s">
        <v>207</v>
      </c>
      <c r="D36" s="3" t="s">
        <v>48</v>
      </c>
      <c r="E36" s="2">
        <v>1.6</v>
      </c>
      <c r="F36" s="7">
        <v>2</v>
      </c>
      <c r="G36" s="29">
        <f t="shared" si="9"/>
        <v>3.6</v>
      </c>
      <c r="H36" s="2">
        <v>4.3</v>
      </c>
      <c r="I36" s="60">
        <v>7.5</v>
      </c>
      <c r="J36" s="60">
        <f t="shared" si="10"/>
        <v>11.8</v>
      </c>
      <c r="K36" s="30">
        <f t="shared" si="11"/>
        <v>13.2</v>
      </c>
      <c r="L36" s="28"/>
      <c r="M36" s="39">
        <f t="shared" si="12"/>
        <v>20.8</v>
      </c>
    </row>
    <row r="37" spans="1:13" ht="15.75" customHeight="1" x14ac:dyDescent="0.2">
      <c r="A37" s="42">
        <v>7</v>
      </c>
      <c r="B37" s="7">
        <v>183</v>
      </c>
      <c r="C37" s="38" t="s">
        <v>27</v>
      </c>
      <c r="D37" s="3" t="s">
        <v>16</v>
      </c>
      <c r="E37" s="2">
        <v>1.4</v>
      </c>
      <c r="F37" s="7">
        <v>2.1</v>
      </c>
      <c r="G37" s="29">
        <f t="shared" si="9"/>
        <v>3.5</v>
      </c>
      <c r="H37" s="2">
        <v>4.2</v>
      </c>
      <c r="I37" s="60">
        <v>7.5</v>
      </c>
      <c r="J37" s="2">
        <f t="shared" si="10"/>
        <v>11.7</v>
      </c>
      <c r="K37" s="30">
        <f t="shared" si="11"/>
        <v>13.3</v>
      </c>
      <c r="L37" s="28"/>
      <c r="M37" s="39">
        <f t="shared" si="12"/>
        <v>20.8</v>
      </c>
    </row>
    <row r="38" spans="1:13" ht="15.75" customHeight="1" x14ac:dyDescent="0.2">
      <c r="A38" s="42">
        <v>8</v>
      </c>
      <c r="B38" s="7">
        <v>191</v>
      </c>
      <c r="C38" s="59" t="s">
        <v>212</v>
      </c>
      <c r="D38" s="3" t="s">
        <v>48</v>
      </c>
      <c r="E38" s="60">
        <v>0.8</v>
      </c>
      <c r="F38" s="7">
        <v>2</v>
      </c>
      <c r="G38" s="29">
        <f t="shared" si="9"/>
        <v>2.8</v>
      </c>
      <c r="H38" s="2">
        <v>4.0999999999999996</v>
      </c>
      <c r="I38" s="2">
        <v>7.3</v>
      </c>
      <c r="J38" s="2">
        <f t="shared" si="10"/>
        <v>11.399999999999999</v>
      </c>
      <c r="K38" s="30">
        <f t="shared" si="11"/>
        <v>13.600000000000001</v>
      </c>
      <c r="L38" s="28"/>
      <c r="M38" s="39">
        <f t="shared" si="12"/>
        <v>20.400000000000002</v>
      </c>
    </row>
    <row r="39" spans="1:13" ht="15.75" customHeight="1" x14ac:dyDescent="0.2">
      <c r="A39" s="41">
        <v>9</v>
      </c>
      <c r="B39" s="7">
        <v>189</v>
      </c>
      <c r="C39" s="3" t="s">
        <v>213</v>
      </c>
      <c r="D39" s="3" t="s">
        <v>53</v>
      </c>
      <c r="E39" s="2">
        <v>0.4</v>
      </c>
      <c r="F39" s="7">
        <v>1.2</v>
      </c>
      <c r="G39" s="29">
        <f t="shared" si="9"/>
        <v>1.6</v>
      </c>
      <c r="H39" s="2">
        <v>3.5</v>
      </c>
      <c r="I39" s="2">
        <v>7</v>
      </c>
      <c r="J39" s="2">
        <f t="shared" si="10"/>
        <v>10.5</v>
      </c>
      <c r="K39" s="30">
        <f t="shared" si="11"/>
        <v>14.5</v>
      </c>
      <c r="L39" s="28"/>
      <c r="M39" s="27">
        <f t="shared" si="12"/>
        <v>20.100000000000001</v>
      </c>
    </row>
    <row r="40" spans="1:13" ht="15.75" customHeight="1" x14ac:dyDescent="0.2">
      <c r="A40" s="41">
        <v>10</v>
      </c>
      <c r="B40" s="7">
        <v>187</v>
      </c>
      <c r="C40" s="6" t="s">
        <v>214</v>
      </c>
      <c r="D40" s="3" t="s">
        <v>40</v>
      </c>
      <c r="E40" s="2">
        <v>1.1000000000000001</v>
      </c>
      <c r="F40" s="7">
        <v>2.4</v>
      </c>
      <c r="G40" s="29">
        <f t="shared" si="9"/>
        <v>3.5</v>
      </c>
      <c r="H40" s="2">
        <v>5</v>
      </c>
      <c r="I40" s="2">
        <v>7.6</v>
      </c>
      <c r="J40" s="2">
        <f t="shared" si="10"/>
        <v>12.6</v>
      </c>
      <c r="K40" s="30">
        <f t="shared" si="11"/>
        <v>12.4</v>
      </c>
      <c r="L40" s="28"/>
      <c r="M40" s="27">
        <f t="shared" si="12"/>
        <v>19.899999999999999</v>
      </c>
    </row>
    <row r="41" spans="1:13" ht="15.75" customHeight="1" x14ac:dyDescent="0.2">
      <c r="A41" s="41">
        <v>11</v>
      </c>
      <c r="B41" s="7">
        <v>193</v>
      </c>
      <c r="C41" s="3" t="s">
        <v>211</v>
      </c>
      <c r="D41" s="3" t="s">
        <v>38</v>
      </c>
      <c r="E41" s="2">
        <v>0.9</v>
      </c>
      <c r="F41" s="7">
        <v>1.8</v>
      </c>
      <c r="G41" s="29">
        <f t="shared" si="9"/>
        <v>2.7</v>
      </c>
      <c r="H41" s="2">
        <v>4.8</v>
      </c>
      <c r="I41" s="2">
        <v>8</v>
      </c>
      <c r="J41" s="2">
        <f t="shared" si="10"/>
        <v>12.8</v>
      </c>
      <c r="K41" s="30">
        <f t="shared" si="11"/>
        <v>12.2</v>
      </c>
      <c r="L41" s="28">
        <v>0.3</v>
      </c>
      <c r="M41" s="27">
        <f t="shared" si="12"/>
        <v>18.599999999999998</v>
      </c>
    </row>
    <row r="42" spans="1:13" ht="15.75" customHeight="1" x14ac:dyDescent="0.2">
      <c r="A42" s="41">
        <v>12</v>
      </c>
      <c r="B42" s="7">
        <v>201</v>
      </c>
      <c r="C42" s="3" t="s">
        <v>208</v>
      </c>
      <c r="D42" s="3" t="s">
        <v>38</v>
      </c>
      <c r="E42" s="2">
        <v>1</v>
      </c>
      <c r="F42" s="7">
        <v>0.9</v>
      </c>
      <c r="G42" s="29">
        <f t="shared" si="9"/>
        <v>1.9</v>
      </c>
      <c r="H42" s="2">
        <v>5.2</v>
      </c>
      <c r="I42" s="2">
        <v>8.1</v>
      </c>
      <c r="J42" s="2">
        <f t="shared" si="10"/>
        <v>13.3</v>
      </c>
      <c r="K42" s="30">
        <f t="shared" si="11"/>
        <v>11.7</v>
      </c>
      <c r="L42" s="28"/>
      <c r="M42" s="27">
        <f t="shared" si="12"/>
        <v>17.600000000000001</v>
      </c>
    </row>
    <row r="44" spans="1:13" ht="15.75" customHeight="1" x14ac:dyDescent="0.15">
      <c r="A44" s="47"/>
      <c r="B44" s="62" t="s">
        <v>216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26"/>
    </row>
    <row r="45" spans="1:13" ht="15.75" customHeight="1" x14ac:dyDescent="0.2">
      <c r="A45" s="44" t="s">
        <v>0</v>
      </c>
      <c r="B45" s="4" t="s">
        <v>1</v>
      </c>
      <c r="C45" s="4" t="s">
        <v>2</v>
      </c>
      <c r="D45" s="4" t="s">
        <v>3</v>
      </c>
      <c r="E45" s="4" t="s">
        <v>4</v>
      </c>
      <c r="F45" s="4" t="s">
        <v>5</v>
      </c>
      <c r="G45" s="4" t="s">
        <v>6</v>
      </c>
      <c r="H45" s="4" t="s">
        <v>7</v>
      </c>
      <c r="I45" s="4" t="s">
        <v>8</v>
      </c>
      <c r="J45" s="4" t="s">
        <v>273</v>
      </c>
      <c r="K45" s="32" t="s">
        <v>9</v>
      </c>
      <c r="L45" s="4" t="s">
        <v>272</v>
      </c>
      <c r="M45" s="4" t="s">
        <v>11</v>
      </c>
    </row>
    <row r="46" spans="1:13" ht="15.75" hidden="1" customHeight="1" x14ac:dyDescent="0.2">
      <c r="A46" s="41"/>
      <c r="B46" s="7">
        <v>211</v>
      </c>
      <c r="C46" s="36" t="s">
        <v>285</v>
      </c>
      <c r="D46" s="3" t="s">
        <v>50</v>
      </c>
      <c r="E46" s="2"/>
      <c r="F46" s="7"/>
      <c r="G46" s="29">
        <f t="shared" ref="G46:G56" si="13">SUM(E46+F46)</f>
        <v>0</v>
      </c>
      <c r="H46" s="2"/>
      <c r="I46" s="2"/>
      <c r="J46" s="2">
        <f t="shared" ref="J46:J56" si="14">SUM(H46+I46)</f>
        <v>0</v>
      </c>
      <c r="K46" s="30">
        <f t="shared" ref="K46:K56" si="15">25-J46</f>
        <v>25</v>
      </c>
      <c r="L46" s="28"/>
      <c r="M46" s="27">
        <f t="shared" ref="M46:M56" si="16">SUM(G46+K46)-L46+4</f>
        <v>29</v>
      </c>
    </row>
    <row r="47" spans="1:13" ht="15.75" customHeight="1" x14ac:dyDescent="0.2">
      <c r="A47" s="42">
        <v>1</v>
      </c>
      <c r="B47" s="7">
        <v>219</v>
      </c>
      <c r="C47" s="37" t="s">
        <v>221</v>
      </c>
      <c r="D47" s="3" t="s">
        <v>112</v>
      </c>
      <c r="E47" s="2">
        <v>1</v>
      </c>
      <c r="F47" s="7">
        <v>2.1</v>
      </c>
      <c r="G47" s="29">
        <f t="shared" si="13"/>
        <v>3.1</v>
      </c>
      <c r="H47" s="2">
        <v>3</v>
      </c>
      <c r="I47" s="2">
        <v>5.9</v>
      </c>
      <c r="J47" s="2">
        <f t="shared" si="14"/>
        <v>8.9</v>
      </c>
      <c r="K47" s="30">
        <f t="shared" si="15"/>
        <v>16.100000000000001</v>
      </c>
      <c r="L47" s="28"/>
      <c r="M47" s="39">
        <f t="shared" si="16"/>
        <v>23.200000000000003</v>
      </c>
    </row>
    <row r="48" spans="1:13" ht="15.75" customHeight="1" x14ac:dyDescent="0.2">
      <c r="A48" s="42">
        <v>2</v>
      </c>
      <c r="B48" s="7">
        <v>205</v>
      </c>
      <c r="C48" s="37" t="s">
        <v>227</v>
      </c>
      <c r="D48" s="3" t="s">
        <v>63</v>
      </c>
      <c r="E48" s="2">
        <v>1.7</v>
      </c>
      <c r="F48" s="7">
        <v>1.7</v>
      </c>
      <c r="G48" s="29">
        <f t="shared" si="13"/>
        <v>3.4</v>
      </c>
      <c r="H48" s="2">
        <v>3.1</v>
      </c>
      <c r="I48" s="2">
        <v>6.3</v>
      </c>
      <c r="J48" s="2">
        <f t="shared" si="14"/>
        <v>9.4</v>
      </c>
      <c r="K48" s="30">
        <f t="shared" si="15"/>
        <v>15.6</v>
      </c>
      <c r="L48" s="28"/>
      <c r="M48" s="39">
        <f t="shared" si="16"/>
        <v>23</v>
      </c>
    </row>
    <row r="49" spans="1:13" ht="15.75" customHeight="1" x14ac:dyDescent="0.2">
      <c r="A49" s="42">
        <v>3</v>
      </c>
      <c r="B49" s="7">
        <v>231</v>
      </c>
      <c r="C49" s="37" t="s">
        <v>33</v>
      </c>
      <c r="D49" s="3" t="s">
        <v>19</v>
      </c>
      <c r="E49" s="2">
        <v>0.8</v>
      </c>
      <c r="F49" s="7">
        <v>2.4</v>
      </c>
      <c r="G49" s="29">
        <f t="shared" si="13"/>
        <v>3.2</v>
      </c>
      <c r="H49" s="2">
        <v>3.1</v>
      </c>
      <c r="I49" s="2">
        <v>6.5</v>
      </c>
      <c r="J49" s="2">
        <f t="shared" si="14"/>
        <v>9.6</v>
      </c>
      <c r="K49" s="30">
        <f t="shared" si="15"/>
        <v>15.4</v>
      </c>
      <c r="L49" s="28"/>
      <c r="M49" s="39">
        <f t="shared" si="16"/>
        <v>22.6</v>
      </c>
    </row>
    <row r="50" spans="1:13" ht="15.75" customHeight="1" x14ac:dyDescent="0.2">
      <c r="A50" s="42">
        <v>4</v>
      </c>
      <c r="B50" s="7">
        <v>213</v>
      </c>
      <c r="C50" s="37" t="s">
        <v>224</v>
      </c>
      <c r="D50" s="3" t="s">
        <v>16</v>
      </c>
      <c r="E50" s="2">
        <v>1.4</v>
      </c>
      <c r="F50" s="7">
        <v>2.4</v>
      </c>
      <c r="G50" s="29">
        <f t="shared" si="13"/>
        <v>3.8</v>
      </c>
      <c r="H50" s="2">
        <v>3.7</v>
      </c>
      <c r="I50" s="2">
        <v>6.7</v>
      </c>
      <c r="J50" s="2">
        <f t="shared" si="14"/>
        <v>10.4</v>
      </c>
      <c r="K50" s="30">
        <f t="shared" si="15"/>
        <v>14.6</v>
      </c>
      <c r="L50" s="28"/>
      <c r="M50" s="39">
        <f t="shared" si="16"/>
        <v>22.4</v>
      </c>
    </row>
    <row r="51" spans="1:13" ht="15.75" customHeight="1" x14ac:dyDescent="0.2">
      <c r="A51" s="42">
        <v>5</v>
      </c>
      <c r="B51" s="7">
        <v>215</v>
      </c>
      <c r="C51" s="59" t="s">
        <v>223</v>
      </c>
      <c r="D51" s="3" t="s">
        <v>19</v>
      </c>
      <c r="E51" s="60">
        <v>1.4</v>
      </c>
      <c r="F51" s="7">
        <v>2.1</v>
      </c>
      <c r="G51" s="29">
        <f t="shared" si="13"/>
        <v>3.5</v>
      </c>
      <c r="H51" s="2">
        <v>4</v>
      </c>
      <c r="I51" s="2">
        <v>6.7</v>
      </c>
      <c r="J51" s="2">
        <f t="shared" si="14"/>
        <v>10.7</v>
      </c>
      <c r="K51" s="30">
        <f t="shared" si="15"/>
        <v>14.3</v>
      </c>
      <c r="L51" s="28"/>
      <c r="M51" s="39">
        <f t="shared" si="16"/>
        <v>21.8</v>
      </c>
    </row>
    <row r="52" spans="1:13" ht="15.75" customHeight="1" x14ac:dyDescent="0.2">
      <c r="A52" s="42">
        <v>6</v>
      </c>
      <c r="B52" s="7">
        <v>229</v>
      </c>
      <c r="C52" s="37" t="s">
        <v>218</v>
      </c>
      <c r="D52" s="3" t="s">
        <v>40</v>
      </c>
      <c r="E52" s="2">
        <v>1.8</v>
      </c>
      <c r="F52" s="7">
        <v>1.8</v>
      </c>
      <c r="G52" s="29">
        <f t="shared" si="13"/>
        <v>3.6</v>
      </c>
      <c r="H52" s="2">
        <v>4</v>
      </c>
      <c r="I52" s="2">
        <v>6.9</v>
      </c>
      <c r="J52" s="2">
        <f t="shared" si="14"/>
        <v>10.9</v>
      </c>
      <c r="K52" s="30">
        <f t="shared" si="15"/>
        <v>14.1</v>
      </c>
      <c r="L52" s="28"/>
      <c r="M52" s="39">
        <f t="shared" si="16"/>
        <v>21.7</v>
      </c>
    </row>
    <row r="53" spans="1:13" ht="15.75" customHeight="1" x14ac:dyDescent="0.2">
      <c r="A53" s="42">
        <v>7</v>
      </c>
      <c r="B53" s="7">
        <v>221</v>
      </c>
      <c r="C53" s="37" t="s">
        <v>32</v>
      </c>
      <c r="D53" s="3" t="s">
        <v>48</v>
      </c>
      <c r="E53" s="2">
        <v>0.6</v>
      </c>
      <c r="F53" s="7">
        <v>1.8</v>
      </c>
      <c r="G53" s="29">
        <f t="shared" si="13"/>
        <v>2.4</v>
      </c>
      <c r="H53" s="2">
        <v>3.5</v>
      </c>
      <c r="I53" s="2">
        <v>6.3</v>
      </c>
      <c r="J53" s="2">
        <f t="shared" si="14"/>
        <v>9.8000000000000007</v>
      </c>
      <c r="K53" s="30">
        <f t="shared" si="15"/>
        <v>15.2</v>
      </c>
      <c r="L53" s="28"/>
      <c r="M53" s="39">
        <f t="shared" si="16"/>
        <v>21.599999999999998</v>
      </c>
    </row>
    <row r="54" spans="1:13" ht="15.75" customHeight="1" x14ac:dyDescent="0.2">
      <c r="A54" s="42">
        <v>8</v>
      </c>
      <c r="B54" s="7">
        <v>223</v>
      </c>
      <c r="C54" s="37" t="s">
        <v>220</v>
      </c>
      <c r="D54" s="3" t="s">
        <v>173</v>
      </c>
      <c r="E54" s="2">
        <v>1.1000000000000001</v>
      </c>
      <c r="F54" s="7">
        <v>1.8</v>
      </c>
      <c r="G54" s="29">
        <f t="shared" si="13"/>
        <v>2.9000000000000004</v>
      </c>
      <c r="H54" s="2">
        <v>4.2</v>
      </c>
      <c r="I54" s="60">
        <v>6.7</v>
      </c>
      <c r="J54" s="2">
        <f t="shared" si="14"/>
        <v>10.9</v>
      </c>
      <c r="K54" s="30">
        <f t="shared" si="15"/>
        <v>14.1</v>
      </c>
      <c r="L54" s="28"/>
      <c r="M54" s="39">
        <f t="shared" si="16"/>
        <v>21</v>
      </c>
    </row>
    <row r="55" spans="1:13" ht="15.75" customHeight="1" x14ac:dyDescent="0.2">
      <c r="A55" s="41">
        <v>9</v>
      </c>
      <c r="B55" s="7">
        <v>207</v>
      </c>
      <c r="C55" s="3" t="s">
        <v>226</v>
      </c>
      <c r="D55" s="3" t="s">
        <v>40</v>
      </c>
      <c r="E55" s="2">
        <v>1.6</v>
      </c>
      <c r="F55" s="7">
        <v>1.1000000000000001</v>
      </c>
      <c r="G55" s="29">
        <f t="shared" si="13"/>
        <v>2.7</v>
      </c>
      <c r="H55" s="2">
        <v>3.9</v>
      </c>
      <c r="I55" s="2">
        <v>7.5</v>
      </c>
      <c r="J55" s="2">
        <f t="shared" si="14"/>
        <v>11.4</v>
      </c>
      <c r="K55" s="30">
        <f t="shared" si="15"/>
        <v>13.6</v>
      </c>
      <c r="L55" s="28"/>
      <c r="M55" s="27">
        <f t="shared" si="16"/>
        <v>20.3</v>
      </c>
    </row>
    <row r="56" spans="1:13" ht="15.75" customHeight="1" x14ac:dyDescent="0.2">
      <c r="A56" s="41">
        <v>10</v>
      </c>
      <c r="B56" s="7">
        <v>217</v>
      </c>
      <c r="C56" s="3" t="s">
        <v>222</v>
      </c>
      <c r="D56" s="3" t="s">
        <v>91</v>
      </c>
      <c r="E56" s="2">
        <v>0.5</v>
      </c>
      <c r="F56" s="7">
        <v>1.8</v>
      </c>
      <c r="G56" s="29">
        <f t="shared" si="13"/>
        <v>2.2999999999999998</v>
      </c>
      <c r="H56" s="2">
        <v>4.7</v>
      </c>
      <c r="I56" s="2">
        <v>7.7</v>
      </c>
      <c r="J56" s="2">
        <f t="shared" si="14"/>
        <v>12.4</v>
      </c>
      <c r="K56" s="30">
        <f t="shared" si="15"/>
        <v>12.6</v>
      </c>
      <c r="L56" s="28"/>
      <c r="M56" s="27">
        <f t="shared" si="16"/>
        <v>18.899999999999999</v>
      </c>
    </row>
    <row r="57" spans="1:13" ht="15.75" customHeight="1" x14ac:dyDescent="0.2">
      <c r="A57" s="41">
        <v>11</v>
      </c>
      <c r="B57" s="7">
        <v>227</v>
      </c>
      <c r="C57" s="3" t="s">
        <v>219</v>
      </c>
      <c r="D57" s="3" t="s">
        <v>86</v>
      </c>
      <c r="E57" s="2">
        <v>0.4</v>
      </c>
      <c r="F57" s="7">
        <v>1.5</v>
      </c>
      <c r="G57" s="29">
        <f>SUM(E57+F57)</f>
        <v>1.9</v>
      </c>
      <c r="H57" s="2">
        <v>4.5999999999999996</v>
      </c>
      <c r="I57" s="28">
        <v>7.5</v>
      </c>
      <c r="J57" s="2">
        <f>SUM(H57+I57)</f>
        <v>12.1</v>
      </c>
      <c r="K57" s="30">
        <f>25-J57</f>
        <v>12.9</v>
      </c>
      <c r="L57" s="28"/>
      <c r="M57" s="27">
        <f>SUM(G57+K57)-L57+4</f>
        <v>18.8</v>
      </c>
    </row>
    <row r="58" spans="1:13" ht="15.75" customHeight="1" x14ac:dyDescent="0.2">
      <c r="A58" s="41">
        <v>12</v>
      </c>
      <c r="B58" s="7">
        <v>209</v>
      </c>
      <c r="C58" s="3" t="s">
        <v>225</v>
      </c>
      <c r="D58" s="3" t="s">
        <v>173</v>
      </c>
      <c r="E58" s="2">
        <v>0.9</v>
      </c>
      <c r="F58" s="7">
        <v>1.2</v>
      </c>
      <c r="G58" s="29">
        <f>SUM(E58+F58)</f>
        <v>2.1</v>
      </c>
      <c r="H58" s="2">
        <v>4.5</v>
      </c>
      <c r="I58" s="28">
        <v>7.8</v>
      </c>
      <c r="J58" s="2">
        <f>SUM(H58+I58)</f>
        <v>12.3</v>
      </c>
      <c r="K58" s="30">
        <f>25-J58</f>
        <v>12.7</v>
      </c>
      <c r="L58" s="28"/>
      <c r="M58" s="27">
        <f>SUM(G58+K58)-L58+4</f>
        <v>18.799999999999997</v>
      </c>
    </row>
    <row r="59" spans="1:13" ht="15.75" customHeight="1" x14ac:dyDescent="0.2">
      <c r="A59" s="41">
        <v>13</v>
      </c>
      <c r="B59" s="7">
        <v>225</v>
      </c>
      <c r="C59" s="3" t="s">
        <v>34</v>
      </c>
      <c r="D59" s="3" t="s">
        <v>16</v>
      </c>
      <c r="E59" s="2">
        <v>1.3</v>
      </c>
      <c r="F59" s="7">
        <v>1.2</v>
      </c>
      <c r="G59" s="29">
        <f>SUM(E59+F59)</f>
        <v>2.5</v>
      </c>
      <c r="H59" s="2">
        <v>4.7</v>
      </c>
      <c r="I59" s="28">
        <v>8</v>
      </c>
      <c r="J59" s="2">
        <f>SUM(H59+I59)</f>
        <v>12.7</v>
      </c>
      <c r="K59" s="30">
        <f>25-J59</f>
        <v>12.3</v>
      </c>
      <c r="L59" s="28"/>
      <c r="M59" s="27">
        <f>SUM(G59+K59)-L59+4</f>
        <v>18.8</v>
      </c>
    </row>
    <row r="60" spans="1:13" ht="15.75" customHeight="1" x14ac:dyDescent="0.2">
      <c r="A60" s="41">
        <v>14</v>
      </c>
      <c r="B60" s="7">
        <v>233</v>
      </c>
      <c r="C60" s="3" t="s">
        <v>217</v>
      </c>
      <c r="D60" s="6" t="s">
        <v>173</v>
      </c>
      <c r="E60" s="2">
        <v>0.7</v>
      </c>
      <c r="F60" s="7">
        <v>1.7</v>
      </c>
      <c r="G60" s="29">
        <f>SUM(E60+F60)</f>
        <v>2.4</v>
      </c>
      <c r="H60" s="2">
        <v>5.4</v>
      </c>
      <c r="I60" s="2">
        <v>8.5</v>
      </c>
      <c r="J60" s="2">
        <f>SUM(H60+I60)</f>
        <v>13.9</v>
      </c>
      <c r="K60" s="30">
        <f>25-J60</f>
        <v>11.1</v>
      </c>
      <c r="L60" s="28"/>
      <c r="M60" s="27">
        <f>SUM(G60+K60)-L60+4</f>
        <v>17.5</v>
      </c>
    </row>
    <row r="63" spans="1:13" ht="15.75" customHeight="1" x14ac:dyDescent="0.15">
      <c r="A63" s="47"/>
      <c r="B63" s="62" t="s">
        <v>228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26"/>
    </row>
    <row r="64" spans="1:13" ht="15.75" customHeight="1" x14ac:dyDescent="0.2">
      <c r="A64" s="44" t="s">
        <v>0</v>
      </c>
      <c r="B64" s="4" t="s">
        <v>1</v>
      </c>
      <c r="C64" s="4" t="s">
        <v>2</v>
      </c>
      <c r="D64" s="4" t="s">
        <v>3</v>
      </c>
      <c r="E64" s="4" t="s">
        <v>4</v>
      </c>
      <c r="F64" s="4" t="s">
        <v>5</v>
      </c>
      <c r="G64" s="4" t="s">
        <v>6</v>
      </c>
      <c r="H64" s="4" t="s">
        <v>7</v>
      </c>
      <c r="I64" s="4" t="s">
        <v>8</v>
      </c>
      <c r="J64" s="4" t="s">
        <v>273</v>
      </c>
      <c r="K64" s="32" t="s">
        <v>9</v>
      </c>
      <c r="L64" s="4" t="s">
        <v>272</v>
      </c>
      <c r="M64" s="4" t="s">
        <v>11</v>
      </c>
    </row>
    <row r="65" spans="1:13" ht="15.75" customHeight="1" x14ac:dyDescent="0.2">
      <c r="A65" s="42">
        <v>1</v>
      </c>
      <c r="B65" s="7">
        <v>156</v>
      </c>
      <c r="C65" s="37" t="s">
        <v>234</v>
      </c>
      <c r="D65" s="3" t="s">
        <v>86</v>
      </c>
      <c r="E65" s="2">
        <v>1.1000000000000001</v>
      </c>
      <c r="F65" s="7">
        <v>1</v>
      </c>
      <c r="G65" s="29">
        <f t="shared" ref="G65:G78" si="17">SUM(E65+F65)</f>
        <v>2.1</v>
      </c>
      <c r="H65" s="2">
        <v>2.9</v>
      </c>
      <c r="I65" s="2">
        <v>6.3</v>
      </c>
      <c r="J65" s="2">
        <f t="shared" ref="J65:J78" si="18">SUM(H65+I65)</f>
        <v>9.1999999999999993</v>
      </c>
      <c r="K65" s="30">
        <f t="shared" ref="K65:K78" si="19">25-J65</f>
        <v>15.8</v>
      </c>
      <c r="L65" s="28"/>
      <c r="M65" s="39">
        <f t="shared" ref="M65:M78" si="20">SUM(G65+K65)-L65+4</f>
        <v>21.900000000000002</v>
      </c>
    </row>
    <row r="66" spans="1:13" ht="15.75" customHeight="1" x14ac:dyDescent="0.2">
      <c r="A66" s="42">
        <f>A65+1</f>
        <v>2</v>
      </c>
      <c r="B66" s="7">
        <v>166</v>
      </c>
      <c r="C66" s="37" t="s">
        <v>229</v>
      </c>
      <c r="D66" s="3" t="s">
        <v>50</v>
      </c>
      <c r="E66" s="2">
        <v>1.1000000000000001</v>
      </c>
      <c r="F66" s="7">
        <v>0.8</v>
      </c>
      <c r="G66" s="29">
        <f t="shared" si="17"/>
        <v>1.9000000000000001</v>
      </c>
      <c r="H66" s="2">
        <v>2.9</v>
      </c>
      <c r="I66" s="2">
        <v>6.3</v>
      </c>
      <c r="J66" s="2">
        <f t="shared" si="18"/>
        <v>9.1999999999999993</v>
      </c>
      <c r="K66" s="30">
        <f t="shared" si="19"/>
        <v>15.8</v>
      </c>
      <c r="L66" s="28"/>
      <c r="M66" s="39">
        <f t="shared" si="20"/>
        <v>21.7</v>
      </c>
    </row>
    <row r="67" spans="1:13" ht="15.75" customHeight="1" x14ac:dyDescent="0.2">
      <c r="A67" s="42">
        <f t="shared" ref="A67:A72" si="21">A66+1</f>
        <v>3</v>
      </c>
      <c r="B67" s="7">
        <v>148</v>
      </c>
      <c r="C67" s="37" t="s">
        <v>238</v>
      </c>
      <c r="D67" s="3" t="s">
        <v>50</v>
      </c>
      <c r="E67" s="2">
        <v>0.9</v>
      </c>
      <c r="F67" s="7">
        <v>1.1000000000000001</v>
      </c>
      <c r="G67" s="29">
        <f t="shared" si="17"/>
        <v>2</v>
      </c>
      <c r="H67" s="2">
        <v>3</v>
      </c>
      <c r="I67" s="2">
        <v>6.4</v>
      </c>
      <c r="J67" s="2">
        <f t="shared" si="18"/>
        <v>9.4</v>
      </c>
      <c r="K67" s="30">
        <f t="shared" si="19"/>
        <v>15.6</v>
      </c>
      <c r="L67" s="28"/>
      <c r="M67" s="39">
        <f t="shared" si="20"/>
        <v>21.6</v>
      </c>
    </row>
    <row r="68" spans="1:13" ht="15.75" customHeight="1" x14ac:dyDescent="0.2">
      <c r="A68" s="42">
        <f t="shared" si="21"/>
        <v>4</v>
      </c>
      <c r="B68" s="7">
        <v>158</v>
      </c>
      <c r="C68" s="37" t="s">
        <v>233</v>
      </c>
      <c r="D68" s="3" t="s">
        <v>50</v>
      </c>
      <c r="E68" s="2">
        <v>1.2</v>
      </c>
      <c r="F68" s="7">
        <v>0.4</v>
      </c>
      <c r="G68" s="29">
        <f t="shared" si="17"/>
        <v>1.6</v>
      </c>
      <c r="H68" s="2">
        <v>2.7</v>
      </c>
      <c r="I68" s="2">
        <v>6.5</v>
      </c>
      <c r="J68" s="2">
        <f t="shared" si="18"/>
        <v>9.1999999999999993</v>
      </c>
      <c r="K68" s="30">
        <f t="shared" si="19"/>
        <v>15.8</v>
      </c>
      <c r="L68" s="28"/>
      <c r="M68" s="39">
        <f t="shared" si="20"/>
        <v>21.400000000000002</v>
      </c>
    </row>
    <row r="69" spans="1:13" ht="15.75" customHeight="1" x14ac:dyDescent="0.2">
      <c r="A69" s="42">
        <f t="shared" si="21"/>
        <v>5</v>
      </c>
      <c r="B69" s="7">
        <v>164</v>
      </c>
      <c r="C69" s="37" t="s">
        <v>230</v>
      </c>
      <c r="D69" s="3" t="s">
        <v>44</v>
      </c>
      <c r="E69" s="2">
        <v>0.7</v>
      </c>
      <c r="F69" s="7">
        <v>1.2</v>
      </c>
      <c r="G69" s="29">
        <f t="shared" si="17"/>
        <v>1.9</v>
      </c>
      <c r="H69" s="2">
        <v>3.1</v>
      </c>
      <c r="I69" s="2">
        <v>6.7</v>
      </c>
      <c r="J69" s="2">
        <f t="shared" si="18"/>
        <v>9.8000000000000007</v>
      </c>
      <c r="K69" s="30">
        <f t="shared" si="19"/>
        <v>15.2</v>
      </c>
      <c r="L69" s="28"/>
      <c r="M69" s="39">
        <f t="shared" si="20"/>
        <v>21.099999999999998</v>
      </c>
    </row>
    <row r="70" spans="1:13" ht="15.75" customHeight="1" x14ac:dyDescent="0.2">
      <c r="A70" s="42">
        <f t="shared" si="21"/>
        <v>6</v>
      </c>
      <c r="B70" s="7">
        <v>146</v>
      </c>
      <c r="C70" s="37" t="s">
        <v>239</v>
      </c>
      <c r="D70" s="3" t="s">
        <v>53</v>
      </c>
      <c r="E70" s="2">
        <v>0.6</v>
      </c>
      <c r="F70" s="7">
        <v>1</v>
      </c>
      <c r="G70" s="29">
        <f t="shared" si="17"/>
        <v>1.6</v>
      </c>
      <c r="H70" s="2">
        <v>3.6</v>
      </c>
      <c r="I70" s="28">
        <v>6.1</v>
      </c>
      <c r="J70" s="2">
        <f t="shared" si="18"/>
        <v>9.6999999999999993</v>
      </c>
      <c r="K70" s="30">
        <f t="shared" si="19"/>
        <v>15.3</v>
      </c>
      <c r="L70" s="28"/>
      <c r="M70" s="39">
        <f t="shared" si="20"/>
        <v>20.900000000000002</v>
      </c>
    </row>
    <row r="71" spans="1:13" ht="15.75" customHeight="1" x14ac:dyDescent="0.2">
      <c r="A71" s="42">
        <f t="shared" si="21"/>
        <v>7</v>
      </c>
      <c r="B71" s="7">
        <v>154</v>
      </c>
      <c r="C71" s="37" t="s">
        <v>235</v>
      </c>
      <c r="D71" s="3" t="s">
        <v>38</v>
      </c>
      <c r="E71" s="2">
        <v>1.8</v>
      </c>
      <c r="F71" s="7">
        <v>0.8</v>
      </c>
      <c r="G71" s="29">
        <f t="shared" si="17"/>
        <v>2.6</v>
      </c>
      <c r="H71" s="2">
        <v>3.4</v>
      </c>
      <c r="I71" s="2">
        <v>7.3</v>
      </c>
      <c r="J71" s="2">
        <f t="shared" si="18"/>
        <v>10.7</v>
      </c>
      <c r="K71" s="30">
        <f t="shared" si="19"/>
        <v>14.3</v>
      </c>
      <c r="L71" s="28"/>
      <c r="M71" s="39">
        <f t="shared" si="20"/>
        <v>20.900000000000002</v>
      </c>
    </row>
    <row r="72" spans="1:13" ht="15.75" customHeight="1" x14ac:dyDescent="0.2">
      <c r="A72" s="42">
        <f t="shared" si="21"/>
        <v>8</v>
      </c>
      <c r="B72" s="7">
        <v>150</v>
      </c>
      <c r="C72" s="37" t="s">
        <v>237</v>
      </c>
      <c r="D72" s="3" t="s">
        <v>86</v>
      </c>
      <c r="E72" s="2">
        <v>0.6</v>
      </c>
      <c r="F72" s="7">
        <v>1</v>
      </c>
      <c r="G72" s="29">
        <f t="shared" si="17"/>
        <v>1.6</v>
      </c>
      <c r="H72" s="2">
        <v>3.4</v>
      </c>
      <c r="I72" s="2">
        <v>7</v>
      </c>
      <c r="J72" s="2">
        <f t="shared" si="18"/>
        <v>10.4</v>
      </c>
      <c r="K72" s="30">
        <f t="shared" si="19"/>
        <v>14.6</v>
      </c>
      <c r="L72" s="28"/>
      <c r="M72" s="39">
        <f t="shared" si="20"/>
        <v>20.2</v>
      </c>
    </row>
    <row r="73" spans="1:13" ht="15.75" customHeight="1" x14ac:dyDescent="0.2">
      <c r="A73" s="41">
        <v>9</v>
      </c>
      <c r="B73" s="7">
        <v>168</v>
      </c>
      <c r="C73" s="3" t="s">
        <v>23</v>
      </c>
      <c r="D73" s="3" t="s">
        <v>53</v>
      </c>
      <c r="E73" s="2">
        <v>0.8</v>
      </c>
      <c r="F73" s="7">
        <v>1.1000000000000001</v>
      </c>
      <c r="G73" s="29">
        <f t="shared" si="17"/>
        <v>1.9000000000000001</v>
      </c>
      <c r="H73" s="2">
        <v>4.0999999999999996</v>
      </c>
      <c r="I73" s="2">
        <v>6.7</v>
      </c>
      <c r="J73" s="2">
        <f t="shared" si="18"/>
        <v>10.8</v>
      </c>
      <c r="K73" s="30">
        <f t="shared" si="19"/>
        <v>14.2</v>
      </c>
      <c r="L73" s="28"/>
      <c r="M73" s="27">
        <f t="shared" si="20"/>
        <v>20.099999999999998</v>
      </c>
    </row>
    <row r="74" spans="1:13" ht="15.75" customHeight="1" x14ac:dyDescent="0.2">
      <c r="A74" s="41">
        <v>10</v>
      </c>
      <c r="B74" s="7">
        <v>160</v>
      </c>
      <c r="C74" s="3" t="s">
        <v>232</v>
      </c>
      <c r="D74" s="3" t="s">
        <v>53</v>
      </c>
      <c r="E74" s="2">
        <v>0.4</v>
      </c>
      <c r="F74" s="7">
        <v>0.9</v>
      </c>
      <c r="G74" s="29">
        <f t="shared" si="17"/>
        <v>1.3</v>
      </c>
      <c r="H74" s="2">
        <v>3.3</v>
      </c>
      <c r="I74" s="2">
        <v>7.8</v>
      </c>
      <c r="J74" s="2">
        <f t="shared" si="18"/>
        <v>11.1</v>
      </c>
      <c r="K74" s="30">
        <f t="shared" si="19"/>
        <v>13.9</v>
      </c>
      <c r="L74" s="28"/>
      <c r="M74" s="27">
        <f t="shared" si="20"/>
        <v>19.200000000000003</v>
      </c>
    </row>
    <row r="75" spans="1:13" ht="15.75" customHeight="1" x14ac:dyDescent="0.2">
      <c r="A75" s="41">
        <v>11</v>
      </c>
      <c r="B75" s="7">
        <v>144</v>
      </c>
      <c r="C75" s="3" t="s">
        <v>240</v>
      </c>
      <c r="D75" s="3" t="s">
        <v>44</v>
      </c>
      <c r="E75" s="2">
        <v>0.2</v>
      </c>
      <c r="F75" s="7">
        <v>0.7</v>
      </c>
      <c r="G75" s="29">
        <f t="shared" si="17"/>
        <v>0.89999999999999991</v>
      </c>
      <c r="H75" s="2">
        <v>3.9</v>
      </c>
      <c r="I75" s="2">
        <v>6.9</v>
      </c>
      <c r="J75" s="2">
        <f t="shared" si="18"/>
        <v>10.8</v>
      </c>
      <c r="K75" s="30">
        <f t="shared" si="19"/>
        <v>14.2</v>
      </c>
      <c r="L75" s="28"/>
      <c r="M75" s="27">
        <f t="shared" si="20"/>
        <v>19.100000000000001</v>
      </c>
    </row>
    <row r="76" spans="1:13" ht="15.75" customHeight="1" x14ac:dyDescent="0.2">
      <c r="A76" s="41">
        <v>12</v>
      </c>
      <c r="B76" s="7">
        <v>142</v>
      </c>
      <c r="C76" s="3" t="s">
        <v>241</v>
      </c>
      <c r="D76" s="3" t="s">
        <v>53</v>
      </c>
      <c r="E76" s="2">
        <v>0.4</v>
      </c>
      <c r="F76" s="7">
        <v>0.4</v>
      </c>
      <c r="G76" s="29">
        <f t="shared" si="17"/>
        <v>0.8</v>
      </c>
      <c r="H76" s="2">
        <v>3.5</v>
      </c>
      <c r="I76" s="2">
        <v>8.6</v>
      </c>
      <c r="J76" s="2">
        <f t="shared" si="18"/>
        <v>12.1</v>
      </c>
      <c r="K76" s="30">
        <f t="shared" si="19"/>
        <v>12.9</v>
      </c>
      <c r="L76" s="28"/>
      <c r="M76" s="27">
        <f t="shared" si="20"/>
        <v>17.700000000000003</v>
      </c>
    </row>
    <row r="77" spans="1:13" ht="15.75" customHeight="1" x14ac:dyDescent="0.2">
      <c r="A77" s="41">
        <v>13</v>
      </c>
      <c r="B77" s="7">
        <v>162</v>
      </c>
      <c r="C77" s="3" t="s">
        <v>231</v>
      </c>
      <c r="D77" s="3" t="s">
        <v>50</v>
      </c>
      <c r="E77" s="2">
        <v>0.8</v>
      </c>
      <c r="F77" s="7">
        <v>0.2</v>
      </c>
      <c r="G77" s="29">
        <f t="shared" si="17"/>
        <v>1</v>
      </c>
      <c r="H77" s="2">
        <v>4.4000000000000004</v>
      </c>
      <c r="I77" s="2">
        <v>8.4</v>
      </c>
      <c r="J77" s="2">
        <f t="shared" si="18"/>
        <v>12.8</v>
      </c>
      <c r="K77" s="30">
        <f t="shared" si="19"/>
        <v>12.2</v>
      </c>
      <c r="L77" s="28"/>
      <c r="M77" s="27">
        <f t="shared" si="20"/>
        <v>17.2</v>
      </c>
    </row>
    <row r="78" spans="1:13" ht="15.75" customHeight="1" x14ac:dyDescent="0.2">
      <c r="A78" s="41">
        <v>14</v>
      </c>
      <c r="B78" s="7">
        <v>152</v>
      </c>
      <c r="C78" s="3" t="s">
        <v>236</v>
      </c>
      <c r="D78" s="3" t="s">
        <v>44</v>
      </c>
      <c r="E78" s="2">
        <v>0</v>
      </c>
      <c r="F78" s="7">
        <v>0.8</v>
      </c>
      <c r="G78" s="29">
        <f t="shared" si="17"/>
        <v>0.8</v>
      </c>
      <c r="H78" s="2">
        <v>5.2</v>
      </c>
      <c r="I78" s="2">
        <v>10.5</v>
      </c>
      <c r="J78" s="2">
        <f t="shared" si="18"/>
        <v>15.7</v>
      </c>
      <c r="K78" s="30">
        <f t="shared" si="19"/>
        <v>9.3000000000000007</v>
      </c>
      <c r="L78" s="28"/>
      <c r="M78" s="27">
        <f t="shared" si="20"/>
        <v>14.100000000000001</v>
      </c>
    </row>
    <row r="80" spans="1:13" ht="15.75" customHeight="1" x14ac:dyDescent="0.15">
      <c r="A80" s="47"/>
      <c r="B80" s="62" t="s">
        <v>242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26"/>
    </row>
    <row r="81" spans="1:13" ht="15.75" customHeight="1" x14ac:dyDescent="0.2">
      <c r="A81" s="44" t="s">
        <v>0</v>
      </c>
      <c r="B81" s="4" t="s">
        <v>1</v>
      </c>
      <c r="C81" s="4" t="s">
        <v>2</v>
      </c>
      <c r="D81" s="4" t="s">
        <v>3</v>
      </c>
      <c r="E81" s="4" t="s">
        <v>4</v>
      </c>
      <c r="F81" s="4" t="s">
        <v>5</v>
      </c>
      <c r="G81" s="4" t="s">
        <v>6</v>
      </c>
      <c r="H81" s="4" t="s">
        <v>7</v>
      </c>
      <c r="I81" s="4" t="s">
        <v>8</v>
      </c>
      <c r="J81" s="4" t="s">
        <v>273</v>
      </c>
      <c r="K81" s="32" t="s">
        <v>9</v>
      </c>
      <c r="L81" s="4" t="s">
        <v>272</v>
      </c>
      <c r="M81" s="4" t="s">
        <v>11</v>
      </c>
    </row>
    <row r="82" spans="1:13" ht="15.75" hidden="1" customHeight="1" x14ac:dyDescent="0.2">
      <c r="A82" s="41"/>
      <c r="B82" s="7">
        <v>176</v>
      </c>
      <c r="C82" s="36" t="s">
        <v>281</v>
      </c>
      <c r="D82" s="3" t="s">
        <v>38</v>
      </c>
      <c r="E82" s="2"/>
      <c r="F82" s="7"/>
      <c r="G82" s="29">
        <f t="shared" ref="G82:G90" si="22">SUM(E82+F82)</f>
        <v>0</v>
      </c>
      <c r="H82" s="2"/>
      <c r="I82" s="2"/>
      <c r="J82" s="2">
        <f t="shared" ref="J82:J90" si="23">SUM(H82+I82)</f>
        <v>0</v>
      </c>
      <c r="K82" s="30">
        <f t="shared" ref="K82:K90" si="24">25-J82</f>
        <v>25</v>
      </c>
      <c r="L82" s="28"/>
      <c r="M82" s="27">
        <f t="shared" ref="M82:M90" si="25">SUM(G82+K82)-L82+4</f>
        <v>29</v>
      </c>
    </row>
    <row r="83" spans="1:13" ht="15.75" customHeight="1" x14ac:dyDescent="0.2">
      <c r="A83" s="42">
        <v>1</v>
      </c>
      <c r="B83" s="7">
        <v>180</v>
      </c>
      <c r="C83" s="38" t="s">
        <v>247</v>
      </c>
      <c r="D83" s="3" t="s">
        <v>40</v>
      </c>
      <c r="E83" s="2">
        <v>0.7</v>
      </c>
      <c r="F83" s="7">
        <v>2.1</v>
      </c>
      <c r="G83" s="29">
        <f t="shared" si="22"/>
        <v>2.8</v>
      </c>
      <c r="H83" s="2">
        <v>3.2</v>
      </c>
      <c r="I83" s="2">
        <v>4.0999999999999996</v>
      </c>
      <c r="J83" s="2">
        <f t="shared" si="23"/>
        <v>7.3</v>
      </c>
      <c r="K83" s="30">
        <f t="shared" si="24"/>
        <v>17.7</v>
      </c>
      <c r="L83" s="28"/>
      <c r="M83" s="39">
        <f t="shared" si="25"/>
        <v>24.5</v>
      </c>
    </row>
    <row r="84" spans="1:13" ht="15.75" customHeight="1" x14ac:dyDescent="0.2">
      <c r="A84" s="42">
        <v>2</v>
      </c>
      <c r="B84" s="7">
        <v>182</v>
      </c>
      <c r="C84" s="37" t="s">
        <v>246</v>
      </c>
      <c r="D84" s="3" t="s">
        <v>38</v>
      </c>
      <c r="E84" s="2">
        <v>1.6</v>
      </c>
      <c r="F84" s="7">
        <v>1.7</v>
      </c>
      <c r="G84" s="29">
        <f t="shared" si="22"/>
        <v>3.3</v>
      </c>
      <c r="H84" s="2">
        <v>3.8</v>
      </c>
      <c r="I84" s="2">
        <v>6.2</v>
      </c>
      <c r="J84" s="2">
        <f t="shared" si="23"/>
        <v>10</v>
      </c>
      <c r="K84" s="30">
        <f t="shared" si="24"/>
        <v>15</v>
      </c>
      <c r="L84" s="28"/>
      <c r="M84" s="39">
        <f t="shared" si="25"/>
        <v>22.3</v>
      </c>
    </row>
    <row r="85" spans="1:13" ht="15.75" customHeight="1" x14ac:dyDescent="0.2">
      <c r="A85" s="42">
        <v>3</v>
      </c>
      <c r="B85" s="7">
        <v>174</v>
      </c>
      <c r="C85" s="38" t="s">
        <v>249</v>
      </c>
      <c r="D85" s="3" t="s">
        <v>50</v>
      </c>
      <c r="E85" s="2">
        <v>1.3</v>
      </c>
      <c r="F85" s="7">
        <v>2.4</v>
      </c>
      <c r="G85" s="29">
        <f t="shared" si="22"/>
        <v>3.7</v>
      </c>
      <c r="H85" s="2">
        <v>4.0999999999999996</v>
      </c>
      <c r="I85" s="2">
        <v>6.6</v>
      </c>
      <c r="J85" s="2">
        <f t="shared" si="23"/>
        <v>10.7</v>
      </c>
      <c r="K85" s="30">
        <f t="shared" si="24"/>
        <v>14.3</v>
      </c>
      <c r="L85" s="28"/>
      <c r="M85" s="39">
        <f t="shared" si="25"/>
        <v>22</v>
      </c>
    </row>
    <row r="86" spans="1:13" ht="15.75" customHeight="1" x14ac:dyDescent="0.2">
      <c r="A86" s="42">
        <v>4</v>
      </c>
      <c r="B86" s="7">
        <v>186</v>
      </c>
      <c r="C86" s="37" t="s">
        <v>243</v>
      </c>
      <c r="D86" s="3" t="s">
        <v>50</v>
      </c>
      <c r="E86" s="2">
        <v>0.7</v>
      </c>
      <c r="F86" s="7">
        <v>1.9</v>
      </c>
      <c r="G86" s="29">
        <f t="shared" si="22"/>
        <v>2.5999999999999996</v>
      </c>
      <c r="H86" s="2">
        <v>2.7</v>
      </c>
      <c r="I86" s="2">
        <v>7.2</v>
      </c>
      <c r="J86" s="2">
        <f t="shared" si="23"/>
        <v>9.9</v>
      </c>
      <c r="K86" s="30">
        <f t="shared" si="24"/>
        <v>15.1</v>
      </c>
      <c r="L86" s="28"/>
      <c r="M86" s="39">
        <f t="shared" si="25"/>
        <v>21.7</v>
      </c>
    </row>
    <row r="87" spans="1:13" ht="15.75" customHeight="1" x14ac:dyDescent="0.2">
      <c r="A87" s="42">
        <v>5</v>
      </c>
      <c r="B87" s="7">
        <v>184</v>
      </c>
      <c r="C87" s="37" t="s">
        <v>245</v>
      </c>
      <c r="D87" s="3" t="s">
        <v>244</v>
      </c>
      <c r="E87" s="2">
        <v>1</v>
      </c>
      <c r="F87" s="7">
        <v>1</v>
      </c>
      <c r="G87" s="29">
        <f t="shared" si="22"/>
        <v>2</v>
      </c>
      <c r="H87" s="2">
        <v>3</v>
      </c>
      <c r="I87" s="2">
        <v>6.8</v>
      </c>
      <c r="J87" s="2">
        <f t="shared" si="23"/>
        <v>9.8000000000000007</v>
      </c>
      <c r="K87" s="30">
        <f t="shared" si="24"/>
        <v>15.2</v>
      </c>
      <c r="L87" s="28"/>
      <c r="M87" s="39">
        <f t="shared" si="25"/>
        <v>21.2</v>
      </c>
    </row>
    <row r="88" spans="1:13" ht="15.75" customHeight="1" x14ac:dyDescent="0.2">
      <c r="A88" s="42">
        <v>6</v>
      </c>
      <c r="B88" s="7">
        <v>170</v>
      </c>
      <c r="C88" s="37" t="s">
        <v>251</v>
      </c>
      <c r="D88" s="3" t="s">
        <v>38</v>
      </c>
      <c r="E88" s="2">
        <v>1.3</v>
      </c>
      <c r="F88" s="7">
        <v>1.2</v>
      </c>
      <c r="G88" s="29">
        <f t="shared" si="22"/>
        <v>2.5</v>
      </c>
      <c r="H88" s="2">
        <v>3.2</v>
      </c>
      <c r="I88" s="2">
        <v>7.3</v>
      </c>
      <c r="J88" s="2">
        <f t="shared" si="23"/>
        <v>10.5</v>
      </c>
      <c r="K88" s="30">
        <f t="shared" si="24"/>
        <v>14.5</v>
      </c>
      <c r="L88" s="28">
        <v>0.3</v>
      </c>
      <c r="M88" s="39">
        <f t="shared" si="25"/>
        <v>20.7</v>
      </c>
    </row>
    <row r="89" spans="1:13" ht="15.75" customHeight="1" x14ac:dyDescent="0.2">
      <c r="A89" s="42">
        <v>7</v>
      </c>
      <c r="B89" s="7">
        <v>172</v>
      </c>
      <c r="C89" s="38" t="s">
        <v>250</v>
      </c>
      <c r="D89" s="3" t="s">
        <v>53</v>
      </c>
      <c r="E89" s="2">
        <v>0.9</v>
      </c>
      <c r="F89" s="7">
        <v>0.9</v>
      </c>
      <c r="G89" s="29">
        <f t="shared" si="22"/>
        <v>1.8</v>
      </c>
      <c r="H89" s="2">
        <v>3.5</v>
      </c>
      <c r="I89" s="2">
        <v>7.2</v>
      </c>
      <c r="J89" s="2">
        <f t="shared" si="23"/>
        <v>10.7</v>
      </c>
      <c r="K89" s="30">
        <f t="shared" si="24"/>
        <v>14.3</v>
      </c>
      <c r="L89" s="28"/>
      <c r="M89" s="39">
        <f t="shared" si="25"/>
        <v>20.100000000000001</v>
      </c>
    </row>
    <row r="90" spans="1:13" ht="15.75" customHeight="1" x14ac:dyDescent="0.2">
      <c r="A90" s="42">
        <v>8</v>
      </c>
      <c r="B90" s="7">
        <v>178</v>
      </c>
      <c r="C90" s="38" t="s">
        <v>248</v>
      </c>
      <c r="D90" s="3" t="s">
        <v>244</v>
      </c>
      <c r="E90" s="2">
        <v>0.6</v>
      </c>
      <c r="F90" s="7">
        <v>0.4</v>
      </c>
      <c r="G90" s="29">
        <f t="shared" si="22"/>
        <v>1</v>
      </c>
      <c r="H90" s="2">
        <v>3.1</v>
      </c>
      <c r="I90" s="2">
        <v>7</v>
      </c>
      <c r="J90" s="2">
        <f t="shared" si="23"/>
        <v>10.1</v>
      </c>
      <c r="K90" s="30">
        <f t="shared" si="24"/>
        <v>14.9</v>
      </c>
      <c r="L90" s="28"/>
      <c r="M90" s="39">
        <f t="shared" si="25"/>
        <v>19.899999999999999</v>
      </c>
    </row>
    <row r="92" spans="1:13" ht="15.75" customHeight="1" x14ac:dyDescent="0.15">
      <c r="A92" s="47"/>
      <c r="B92" s="62" t="s">
        <v>252</v>
      </c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26"/>
    </row>
    <row r="93" spans="1:13" ht="15.75" customHeight="1" x14ac:dyDescent="0.2">
      <c r="A93" s="44" t="s">
        <v>0</v>
      </c>
      <c r="B93" s="4" t="s">
        <v>1</v>
      </c>
      <c r="C93" s="4" t="s">
        <v>2</v>
      </c>
      <c r="D93" s="4" t="s">
        <v>3</v>
      </c>
      <c r="E93" s="4" t="s">
        <v>4</v>
      </c>
      <c r="F93" s="4" t="s">
        <v>5</v>
      </c>
      <c r="G93" s="4" t="s">
        <v>6</v>
      </c>
      <c r="H93" s="4" t="s">
        <v>7</v>
      </c>
      <c r="I93" s="4" t="s">
        <v>8</v>
      </c>
      <c r="J93" s="4" t="s">
        <v>273</v>
      </c>
      <c r="K93" s="32" t="s">
        <v>9</v>
      </c>
      <c r="L93" s="4" t="s">
        <v>272</v>
      </c>
      <c r="M93" s="4" t="s">
        <v>11</v>
      </c>
    </row>
    <row r="94" spans="1:13" ht="15.75" customHeight="1" x14ac:dyDescent="0.2">
      <c r="A94" s="42">
        <v>1</v>
      </c>
      <c r="B94" s="7">
        <v>196</v>
      </c>
      <c r="C94" s="37" t="s">
        <v>261</v>
      </c>
      <c r="D94" s="3" t="s">
        <v>112</v>
      </c>
      <c r="E94" s="2">
        <v>2</v>
      </c>
      <c r="F94" s="7">
        <v>2.6</v>
      </c>
      <c r="G94" s="29">
        <f t="shared" ref="G94:G107" si="26">SUM(E94+F94)</f>
        <v>4.5999999999999996</v>
      </c>
      <c r="H94" s="2">
        <v>2.6</v>
      </c>
      <c r="I94" s="2">
        <v>5.3</v>
      </c>
      <c r="J94" s="2">
        <f t="shared" ref="J94:J107" si="27">SUM(H94+I94)</f>
        <v>7.9</v>
      </c>
      <c r="K94" s="30">
        <f t="shared" ref="K94:K107" si="28">25-J94</f>
        <v>17.100000000000001</v>
      </c>
      <c r="L94" s="28"/>
      <c r="M94" s="39">
        <f t="shared" ref="M94:M107" si="29">SUM(G94+K94)-L94+4</f>
        <v>25.700000000000003</v>
      </c>
    </row>
    <row r="95" spans="1:13" ht="15.75" customHeight="1" x14ac:dyDescent="0.2">
      <c r="A95" s="42">
        <f>A94+1</f>
        <v>2</v>
      </c>
      <c r="B95" s="7">
        <v>208</v>
      </c>
      <c r="C95" s="37" t="s">
        <v>24</v>
      </c>
      <c r="D95" s="3" t="s">
        <v>19</v>
      </c>
      <c r="E95" s="2">
        <v>1.8</v>
      </c>
      <c r="F95" s="7">
        <v>2.4</v>
      </c>
      <c r="G95" s="29">
        <f t="shared" si="26"/>
        <v>4.2</v>
      </c>
      <c r="H95" s="2">
        <v>2.9</v>
      </c>
      <c r="I95" s="2">
        <v>4.9000000000000004</v>
      </c>
      <c r="J95" s="2">
        <f t="shared" si="27"/>
        <v>7.8000000000000007</v>
      </c>
      <c r="K95" s="30">
        <f t="shared" si="28"/>
        <v>17.2</v>
      </c>
      <c r="L95" s="28"/>
      <c r="M95" s="39">
        <f t="shared" si="29"/>
        <v>25.4</v>
      </c>
    </row>
    <row r="96" spans="1:13" ht="15.75" customHeight="1" x14ac:dyDescent="0.2">
      <c r="A96" s="42">
        <f t="shared" ref="A96:A101" si="30">A95+1</f>
        <v>3</v>
      </c>
      <c r="B96" s="7">
        <v>198</v>
      </c>
      <c r="C96" s="37" t="s">
        <v>260</v>
      </c>
      <c r="D96" s="3" t="s">
        <v>86</v>
      </c>
      <c r="E96" s="2">
        <v>1.7</v>
      </c>
      <c r="F96" s="7">
        <v>2.6</v>
      </c>
      <c r="G96" s="29">
        <f t="shared" si="26"/>
        <v>4.3</v>
      </c>
      <c r="H96" s="2">
        <v>3.2</v>
      </c>
      <c r="I96" s="2">
        <v>5.4</v>
      </c>
      <c r="J96" s="2">
        <f t="shared" si="27"/>
        <v>8.6000000000000014</v>
      </c>
      <c r="K96" s="30">
        <f t="shared" si="28"/>
        <v>16.399999999999999</v>
      </c>
      <c r="L96" s="28"/>
      <c r="M96" s="39">
        <f t="shared" si="29"/>
        <v>24.7</v>
      </c>
    </row>
    <row r="97" spans="1:13" ht="15.75" customHeight="1" x14ac:dyDescent="0.2">
      <c r="A97" s="42">
        <f t="shared" si="30"/>
        <v>4</v>
      </c>
      <c r="B97" s="7">
        <v>202</v>
      </c>
      <c r="C97" s="37" t="s">
        <v>258</v>
      </c>
      <c r="D97" s="3" t="s">
        <v>48</v>
      </c>
      <c r="E97" s="2">
        <v>1.5</v>
      </c>
      <c r="F97" s="7">
        <v>2.4</v>
      </c>
      <c r="G97" s="29">
        <f t="shared" si="26"/>
        <v>3.9</v>
      </c>
      <c r="H97" s="2">
        <v>3.1</v>
      </c>
      <c r="I97" s="2">
        <v>6</v>
      </c>
      <c r="J97" s="2">
        <f t="shared" si="27"/>
        <v>9.1</v>
      </c>
      <c r="K97" s="30">
        <f t="shared" si="28"/>
        <v>15.9</v>
      </c>
      <c r="L97" s="28"/>
      <c r="M97" s="39">
        <f t="shared" si="29"/>
        <v>23.8</v>
      </c>
    </row>
    <row r="98" spans="1:13" ht="15.75" customHeight="1" x14ac:dyDescent="0.2">
      <c r="A98" s="42">
        <f t="shared" si="30"/>
        <v>5</v>
      </c>
      <c r="B98" s="7">
        <v>204</v>
      </c>
      <c r="C98" s="37" t="s">
        <v>257</v>
      </c>
      <c r="D98" s="3" t="s">
        <v>86</v>
      </c>
      <c r="E98" s="2">
        <v>1.4</v>
      </c>
      <c r="F98" s="7">
        <v>2.2000000000000002</v>
      </c>
      <c r="G98" s="29">
        <f t="shared" si="26"/>
        <v>3.6</v>
      </c>
      <c r="H98" s="2">
        <v>3.3</v>
      </c>
      <c r="I98" s="2">
        <v>7</v>
      </c>
      <c r="J98" s="2">
        <f t="shared" si="27"/>
        <v>10.3</v>
      </c>
      <c r="K98" s="30">
        <f t="shared" si="28"/>
        <v>14.7</v>
      </c>
      <c r="L98" s="28"/>
      <c r="M98" s="39">
        <f t="shared" si="29"/>
        <v>22.3</v>
      </c>
    </row>
    <row r="99" spans="1:13" ht="15.75" customHeight="1" x14ac:dyDescent="0.2">
      <c r="A99" s="42">
        <f t="shared" si="30"/>
        <v>6</v>
      </c>
      <c r="B99" s="7">
        <v>200</v>
      </c>
      <c r="C99" s="37" t="s">
        <v>259</v>
      </c>
      <c r="D99" s="3" t="s">
        <v>53</v>
      </c>
      <c r="E99" s="2">
        <v>1.2</v>
      </c>
      <c r="F99" s="7">
        <v>1.6</v>
      </c>
      <c r="G99" s="29">
        <f t="shared" si="26"/>
        <v>2.8</v>
      </c>
      <c r="H99" s="2">
        <v>3.9</v>
      </c>
      <c r="I99" s="2">
        <v>6.1</v>
      </c>
      <c r="J99" s="2">
        <f t="shared" si="27"/>
        <v>10</v>
      </c>
      <c r="K99" s="30">
        <f t="shared" si="28"/>
        <v>15</v>
      </c>
      <c r="L99" s="28"/>
      <c r="M99" s="39">
        <f t="shared" si="29"/>
        <v>21.8</v>
      </c>
    </row>
    <row r="100" spans="1:13" ht="15.75" customHeight="1" x14ac:dyDescent="0.2">
      <c r="A100" s="42">
        <f t="shared" si="30"/>
        <v>7</v>
      </c>
      <c r="B100" s="7">
        <v>188</v>
      </c>
      <c r="C100" s="38" t="s">
        <v>264</v>
      </c>
      <c r="D100" s="3" t="s">
        <v>16</v>
      </c>
      <c r="E100" s="2">
        <v>1.1000000000000001</v>
      </c>
      <c r="F100" s="7">
        <v>0.7</v>
      </c>
      <c r="G100" s="29">
        <f t="shared" si="26"/>
        <v>1.8</v>
      </c>
      <c r="H100" s="2">
        <v>3.5</v>
      </c>
      <c r="I100" s="2">
        <v>6.5</v>
      </c>
      <c r="J100" s="2">
        <f t="shared" si="27"/>
        <v>10</v>
      </c>
      <c r="K100" s="30">
        <f t="shared" si="28"/>
        <v>15</v>
      </c>
      <c r="L100" s="28"/>
      <c r="M100" s="39">
        <f t="shared" si="29"/>
        <v>20.8</v>
      </c>
    </row>
    <row r="101" spans="1:13" ht="15.75" customHeight="1" x14ac:dyDescent="0.2">
      <c r="A101" s="42">
        <f t="shared" si="30"/>
        <v>8</v>
      </c>
      <c r="B101" s="7">
        <v>214</v>
      </c>
      <c r="C101" s="37" t="s">
        <v>253</v>
      </c>
      <c r="D101" s="3" t="s">
        <v>86</v>
      </c>
      <c r="E101" s="2">
        <v>0.8</v>
      </c>
      <c r="F101" s="7">
        <v>2.4</v>
      </c>
      <c r="G101" s="29">
        <f t="shared" si="26"/>
        <v>3.2</v>
      </c>
      <c r="H101" s="2">
        <v>4</v>
      </c>
      <c r="I101" s="2">
        <v>7.3</v>
      </c>
      <c r="J101" s="2">
        <f t="shared" si="27"/>
        <v>11.3</v>
      </c>
      <c r="K101" s="30">
        <f t="shared" si="28"/>
        <v>13.7</v>
      </c>
      <c r="L101" s="28">
        <v>0.3</v>
      </c>
      <c r="M101" s="39">
        <f t="shared" si="29"/>
        <v>20.599999999999998</v>
      </c>
    </row>
    <row r="102" spans="1:13" ht="15.75" customHeight="1" x14ac:dyDescent="0.2">
      <c r="A102" s="41">
        <v>9</v>
      </c>
      <c r="B102" s="7">
        <v>194</v>
      </c>
      <c r="C102" s="3" t="s">
        <v>25</v>
      </c>
      <c r="D102" s="3" t="s">
        <v>53</v>
      </c>
      <c r="E102" s="2">
        <v>0.6</v>
      </c>
      <c r="F102" s="7">
        <v>2.1</v>
      </c>
      <c r="G102" s="29">
        <f t="shared" si="26"/>
        <v>2.7</v>
      </c>
      <c r="H102" s="2">
        <v>4.2</v>
      </c>
      <c r="I102" s="2">
        <v>7</v>
      </c>
      <c r="J102" s="2">
        <f t="shared" si="27"/>
        <v>11.2</v>
      </c>
      <c r="K102" s="30">
        <f t="shared" si="28"/>
        <v>13.8</v>
      </c>
      <c r="L102" s="28"/>
      <c r="M102" s="27">
        <f t="shared" si="29"/>
        <v>20.5</v>
      </c>
    </row>
    <row r="103" spans="1:13" ht="15.75" customHeight="1" x14ac:dyDescent="0.2">
      <c r="A103" s="41">
        <v>10</v>
      </c>
      <c r="B103" s="7">
        <v>206</v>
      </c>
      <c r="C103" s="3" t="s">
        <v>256</v>
      </c>
      <c r="D103" s="3" t="s">
        <v>73</v>
      </c>
      <c r="E103" s="2">
        <v>0.7</v>
      </c>
      <c r="F103" s="7">
        <v>1.7</v>
      </c>
      <c r="G103" s="29">
        <f t="shared" si="26"/>
        <v>2.4</v>
      </c>
      <c r="H103" s="2">
        <v>3.7</v>
      </c>
      <c r="I103" s="2">
        <v>7.4</v>
      </c>
      <c r="J103" s="2">
        <f t="shared" si="27"/>
        <v>11.100000000000001</v>
      </c>
      <c r="K103" s="30">
        <f t="shared" si="28"/>
        <v>13.899999999999999</v>
      </c>
      <c r="L103" s="28"/>
      <c r="M103" s="27">
        <f t="shared" si="29"/>
        <v>20.299999999999997</v>
      </c>
    </row>
    <row r="104" spans="1:13" ht="15.75" customHeight="1" x14ac:dyDescent="0.2">
      <c r="A104" s="41">
        <v>11</v>
      </c>
      <c r="B104" s="7">
        <v>212</v>
      </c>
      <c r="C104" s="3" t="s">
        <v>254</v>
      </c>
      <c r="D104" s="3" t="s">
        <v>53</v>
      </c>
      <c r="E104" s="2">
        <v>1.6</v>
      </c>
      <c r="F104" s="7">
        <v>1.7</v>
      </c>
      <c r="G104" s="29">
        <f t="shared" si="26"/>
        <v>3.3</v>
      </c>
      <c r="H104" s="2">
        <v>4</v>
      </c>
      <c r="I104" s="2">
        <v>8.1</v>
      </c>
      <c r="J104" s="2">
        <f t="shared" si="27"/>
        <v>12.1</v>
      </c>
      <c r="K104" s="30">
        <f t="shared" si="28"/>
        <v>12.9</v>
      </c>
      <c r="L104" s="28"/>
      <c r="M104" s="27">
        <f t="shared" si="29"/>
        <v>20.2</v>
      </c>
    </row>
    <row r="105" spans="1:13" ht="15.75" customHeight="1" x14ac:dyDescent="0.2">
      <c r="A105" s="41">
        <v>12</v>
      </c>
      <c r="B105" s="7">
        <v>210</v>
      </c>
      <c r="C105" s="3" t="s">
        <v>255</v>
      </c>
      <c r="D105" s="3" t="s">
        <v>86</v>
      </c>
      <c r="E105" s="2">
        <v>1.1000000000000001</v>
      </c>
      <c r="F105" s="7">
        <v>0.8</v>
      </c>
      <c r="G105" s="29">
        <f t="shared" si="26"/>
        <v>1.9000000000000001</v>
      </c>
      <c r="H105" s="2">
        <v>3.5</v>
      </c>
      <c r="I105" s="2">
        <v>7.5</v>
      </c>
      <c r="J105" s="2">
        <f t="shared" si="27"/>
        <v>11</v>
      </c>
      <c r="K105" s="30">
        <f t="shared" si="28"/>
        <v>14</v>
      </c>
      <c r="L105" s="28"/>
      <c r="M105" s="27">
        <f t="shared" si="29"/>
        <v>19.899999999999999</v>
      </c>
    </row>
    <row r="106" spans="1:13" ht="15.75" customHeight="1" x14ac:dyDescent="0.2">
      <c r="A106" s="41">
        <v>13</v>
      </c>
      <c r="B106" s="7">
        <v>190</v>
      </c>
      <c r="C106" s="3" t="s">
        <v>263</v>
      </c>
      <c r="D106" s="3" t="s">
        <v>86</v>
      </c>
      <c r="E106" s="2">
        <v>0.9</v>
      </c>
      <c r="F106" s="7">
        <v>2</v>
      </c>
      <c r="G106" s="29">
        <f t="shared" si="26"/>
        <v>2.9</v>
      </c>
      <c r="H106" s="2">
        <v>4.4000000000000004</v>
      </c>
      <c r="I106" s="2">
        <v>7.9</v>
      </c>
      <c r="J106" s="2">
        <f t="shared" si="27"/>
        <v>12.3</v>
      </c>
      <c r="K106" s="30">
        <f t="shared" si="28"/>
        <v>12.7</v>
      </c>
      <c r="L106" s="28">
        <v>0.3</v>
      </c>
      <c r="M106" s="27">
        <f t="shared" si="29"/>
        <v>19.299999999999997</v>
      </c>
    </row>
    <row r="107" spans="1:13" ht="15.75" customHeight="1" x14ac:dyDescent="0.2">
      <c r="A107" s="41">
        <v>14</v>
      </c>
      <c r="B107" s="7">
        <v>192</v>
      </c>
      <c r="C107" s="3" t="s">
        <v>262</v>
      </c>
      <c r="D107" s="3" t="s">
        <v>50</v>
      </c>
      <c r="E107" s="2">
        <v>0.3</v>
      </c>
      <c r="F107" s="7">
        <v>0.6</v>
      </c>
      <c r="G107" s="29">
        <f t="shared" si="26"/>
        <v>0.89999999999999991</v>
      </c>
      <c r="H107" s="2">
        <v>4.5999999999999996</v>
      </c>
      <c r="I107" s="2">
        <v>6.7</v>
      </c>
      <c r="J107" s="2">
        <f t="shared" si="27"/>
        <v>11.3</v>
      </c>
      <c r="K107" s="30">
        <f t="shared" si="28"/>
        <v>13.7</v>
      </c>
      <c r="L107" s="28"/>
      <c r="M107" s="27">
        <f t="shared" si="29"/>
        <v>18.600000000000001</v>
      </c>
    </row>
    <row r="109" spans="1:13" ht="15.75" customHeight="1" x14ac:dyDescent="0.15">
      <c r="A109" s="47"/>
      <c r="B109" s="62" t="s">
        <v>271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26"/>
    </row>
    <row r="110" spans="1:13" ht="15.75" customHeight="1" x14ac:dyDescent="0.2">
      <c r="A110" s="44" t="s">
        <v>0</v>
      </c>
      <c r="B110" s="4" t="s">
        <v>1</v>
      </c>
      <c r="C110" s="4" t="s">
        <v>2</v>
      </c>
      <c r="D110" s="4" t="s">
        <v>3</v>
      </c>
      <c r="E110" s="4" t="s">
        <v>4</v>
      </c>
      <c r="F110" s="4" t="s">
        <v>5</v>
      </c>
      <c r="G110" s="4" t="s">
        <v>6</v>
      </c>
      <c r="H110" s="4" t="s">
        <v>7</v>
      </c>
      <c r="I110" s="4" t="s">
        <v>8</v>
      </c>
      <c r="J110" s="4" t="s">
        <v>273</v>
      </c>
      <c r="K110" s="32" t="s">
        <v>9</v>
      </c>
      <c r="L110" s="4" t="s">
        <v>272</v>
      </c>
      <c r="M110" s="4" t="s">
        <v>11</v>
      </c>
    </row>
    <row r="111" spans="1:13" ht="15.75" hidden="1" customHeight="1" x14ac:dyDescent="0.2">
      <c r="A111" s="41"/>
      <c r="B111" s="7">
        <v>218</v>
      </c>
      <c r="C111" s="36" t="s">
        <v>284</v>
      </c>
      <c r="D111" s="3" t="s">
        <v>50</v>
      </c>
      <c r="E111" s="2"/>
      <c r="F111" s="7"/>
      <c r="G111" s="29">
        <f t="shared" ref="G111:G118" si="31">SUM(E111+F111)</f>
        <v>0</v>
      </c>
      <c r="H111" s="2"/>
      <c r="I111" s="2"/>
      <c r="J111" s="2">
        <f t="shared" ref="J111:J118" si="32">SUM(H111+I111)</f>
        <v>0</v>
      </c>
      <c r="K111" s="30">
        <f t="shared" ref="K111:K118" si="33">25-J111</f>
        <v>25</v>
      </c>
      <c r="L111" s="28"/>
      <c r="M111" s="27">
        <f t="shared" ref="M111:M118" si="34">SUM(G111+K111)-L111+4</f>
        <v>29</v>
      </c>
    </row>
    <row r="112" spans="1:13" ht="15.75" hidden="1" customHeight="1" x14ac:dyDescent="0.2">
      <c r="A112" s="41"/>
      <c r="B112" s="7">
        <v>220</v>
      </c>
      <c r="C112" s="36" t="s">
        <v>283</v>
      </c>
      <c r="D112" s="3" t="s">
        <v>173</v>
      </c>
      <c r="E112" s="2"/>
      <c r="F112" s="7"/>
      <c r="G112" s="29">
        <f t="shared" si="31"/>
        <v>0</v>
      </c>
      <c r="H112" s="2"/>
      <c r="I112" s="2"/>
      <c r="J112" s="2">
        <f t="shared" si="32"/>
        <v>0</v>
      </c>
      <c r="K112" s="30">
        <f t="shared" si="33"/>
        <v>25</v>
      </c>
      <c r="L112" s="28"/>
      <c r="M112" s="27">
        <f t="shared" si="34"/>
        <v>29</v>
      </c>
    </row>
    <row r="113" spans="1:13" ht="15.75" customHeight="1" x14ac:dyDescent="0.2">
      <c r="A113" s="42">
        <v>1</v>
      </c>
      <c r="B113" s="7">
        <v>224</v>
      </c>
      <c r="C113" s="37" t="s">
        <v>268</v>
      </c>
      <c r="D113" s="3" t="s">
        <v>112</v>
      </c>
      <c r="E113" s="2">
        <v>1.3</v>
      </c>
      <c r="F113" s="7">
        <v>2.6</v>
      </c>
      <c r="G113" s="29">
        <f t="shared" si="31"/>
        <v>3.9000000000000004</v>
      </c>
      <c r="H113" s="2">
        <v>2.5</v>
      </c>
      <c r="I113" s="2">
        <v>6.9</v>
      </c>
      <c r="J113" s="2">
        <f t="shared" si="32"/>
        <v>9.4</v>
      </c>
      <c r="K113" s="30">
        <f t="shared" si="33"/>
        <v>15.6</v>
      </c>
      <c r="L113" s="28">
        <v>0.3</v>
      </c>
      <c r="M113" s="39">
        <f t="shared" si="34"/>
        <v>23.2</v>
      </c>
    </row>
    <row r="114" spans="1:13" ht="15.75" customHeight="1" x14ac:dyDescent="0.2">
      <c r="A114" s="42">
        <v>2</v>
      </c>
      <c r="B114" s="7">
        <v>228</v>
      </c>
      <c r="C114" s="37" t="s">
        <v>266</v>
      </c>
      <c r="D114" s="3" t="s">
        <v>44</v>
      </c>
      <c r="E114" s="2">
        <v>0.6</v>
      </c>
      <c r="F114" s="7">
        <v>1.5</v>
      </c>
      <c r="G114" s="29">
        <f t="shared" si="31"/>
        <v>2.1</v>
      </c>
      <c r="H114" s="2">
        <v>3.1</v>
      </c>
      <c r="I114" s="2">
        <v>6.6</v>
      </c>
      <c r="J114" s="2">
        <f t="shared" si="32"/>
        <v>9.6999999999999993</v>
      </c>
      <c r="K114" s="30">
        <f t="shared" si="33"/>
        <v>15.3</v>
      </c>
      <c r="L114" s="28"/>
      <c r="M114" s="39">
        <f t="shared" si="34"/>
        <v>21.400000000000002</v>
      </c>
    </row>
    <row r="115" spans="1:13" ht="15.75" customHeight="1" x14ac:dyDescent="0.2">
      <c r="A115" s="42">
        <v>3</v>
      </c>
      <c r="B115" s="7">
        <v>222</v>
      </c>
      <c r="C115" s="37" t="s">
        <v>269</v>
      </c>
      <c r="D115" s="3" t="s">
        <v>44</v>
      </c>
      <c r="E115" s="2">
        <v>0.6</v>
      </c>
      <c r="F115" s="7">
        <v>1.8</v>
      </c>
      <c r="G115" s="29">
        <f t="shared" si="31"/>
        <v>2.4</v>
      </c>
      <c r="H115" s="2">
        <v>3.8</v>
      </c>
      <c r="I115" s="2">
        <v>6.7</v>
      </c>
      <c r="J115" s="2">
        <f t="shared" si="32"/>
        <v>10.5</v>
      </c>
      <c r="K115" s="30">
        <f t="shared" si="33"/>
        <v>14.5</v>
      </c>
      <c r="L115" s="28"/>
      <c r="M115" s="39">
        <f t="shared" si="34"/>
        <v>20.9</v>
      </c>
    </row>
    <row r="116" spans="1:13" ht="15.75" customHeight="1" x14ac:dyDescent="0.2">
      <c r="A116" s="42">
        <v>4</v>
      </c>
      <c r="B116" s="7">
        <v>226</v>
      </c>
      <c r="C116" s="37" t="s">
        <v>267</v>
      </c>
      <c r="D116" s="3" t="s">
        <v>173</v>
      </c>
      <c r="E116" s="2">
        <v>0.2</v>
      </c>
      <c r="F116" s="7">
        <v>1.8</v>
      </c>
      <c r="G116" s="29">
        <f t="shared" si="31"/>
        <v>2</v>
      </c>
      <c r="H116" s="2">
        <v>3.3</v>
      </c>
      <c r="I116" s="2">
        <v>7.2</v>
      </c>
      <c r="J116" s="2">
        <f t="shared" si="32"/>
        <v>10.5</v>
      </c>
      <c r="K116" s="30">
        <f t="shared" si="33"/>
        <v>14.5</v>
      </c>
      <c r="L116" s="28">
        <v>0.3</v>
      </c>
      <c r="M116" s="39">
        <f t="shared" si="34"/>
        <v>20.2</v>
      </c>
    </row>
    <row r="117" spans="1:13" ht="15.75" customHeight="1" x14ac:dyDescent="0.2">
      <c r="A117" s="42">
        <v>5</v>
      </c>
      <c r="B117" s="7">
        <v>230</v>
      </c>
      <c r="C117" s="37" t="s">
        <v>265</v>
      </c>
      <c r="D117" s="3" t="s">
        <v>50</v>
      </c>
      <c r="E117" s="2">
        <v>1.2</v>
      </c>
      <c r="F117" s="7">
        <v>1.4</v>
      </c>
      <c r="G117" s="29">
        <f t="shared" si="31"/>
        <v>2.5999999999999996</v>
      </c>
      <c r="H117" s="2">
        <v>4.2</v>
      </c>
      <c r="I117" s="2">
        <v>7.4</v>
      </c>
      <c r="J117" s="2">
        <f t="shared" si="32"/>
        <v>11.600000000000001</v>
      </c>
      <c r="K117" s="30">
        <f t="shared" si="33"/>
        <v>13.399999999999999</v>
      </c>
      <c r="L117" s="28"/>
      <c r="M117" s="39">
        <f t="shared" si="34"/>
        <v>20</v>
      </c>
    </row>
    <row r="118" spans="1:13" ht="15.75" customHeight="1" x14ac:dyDescent="0.2">
      <c r="A118" s="42">
        <v>6</v>
      </c>
      <c r="B118" s="7">
        <v>216</v>
      </c>
      <c r="C118" s="37" t="s">
        <v>270</v>
      </c>
      <c r="D118" s="3" t="s">
        <v>44</v>
      </c>
      <c r="E118" s="2">
        <v>0.4</v>
      </c>
      <c r="F118" s="7">
        <v>1.8</v>
      </c>
      <c r="G118" s="29">
        <f t="shared" si="31"/>
        <v>2.2000000000000002</v>
      </c>
      <c r="H118" s="2">
        <v>4.2</v>
      </c>
      <c r="I118" s="2">
        <v>8</v>
      </c>
      <c r="J118" s="2">
        <f t="shared" si="32"/>
        <v>12.2</v>
      </c>
      <c r="K118" s="30">
        <f t="shared" si="33"/>
        <v>12.8</v>
      </c>
      <c r="L118" s="28">
        <v>0.3</v>
      </c>
      <c r="M118" s="39">
        <f t="shared" si="34"/>
        <v>18.7</v>
      </c>
    </row>
    <row r="119" spans="1:13" ht="15.75" hidden="1" customHeight="1" x14ac:dyDescent="0.2">
      <c r="A119" s="51"/>
      <c r="B119" s="24">
        <v>232</v>
      </c>
      <c r="C119" s="21" t="s">
        <v>139</v>
      </c>
      <c r="D119" s="21" t="s">
        <v>139</v>
      </c>
      <c r="E119" s="22"/>
      <c r="F119" s="24"/>
      <c r="G119" s="23"/>
      <c r="H119" s="22"/>
      <c r="I119" s="22"/>
      <c r="J119" s="23"/>
      <c r="K119" s="21"/>
      <c r="L119" s="21"/>
      <c r="M119" s="23"/>
    </row>
  </sheetData>
  <sortState xmlns:xlrd2="http://schemas.microsoft.com/office/spreadsheetml/2017/richdata2" ref="A45:Z60">
    <sortCondition descending="1" ref="M45:M60"/>
  </sortState>
  <mergeCells count="10">
    <mergeCell ref="B44:L44"/>
    <mergeCell ref="B63:L63"/>
    <mergeCell ref="B80:L80"/>
    <mergeCell ref="B92:L92"/>
    <mergeCell ref="B109:L109"/>
    <mergeCell ref="A1:Z1"/>
    <mergeCell ref="B19:L19"/>
    <mergeCell ref="B29:L29"/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1r Torn</vt:lpstr>
      <vt:lpstr>2n Torn</vt:lpstr>
      <vt:lpstr>3r Torn</vt:lpstr>
      <vt:lpstr>4t Torn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martin</dc:creator>
  <cp:lastModifiedBy>Nuria Alvarez Martinez</cp:lastModifiedBy>
  <dcterms:created xsi:type="dcterms:W3CDTF">2024-03-20T17:32:49Z</dcterms:created>
  <dcterms:modified xsi:type="dcterms:W3CDTF">2024-03-25T10:26:54Z</dcterms:modified>
</cp:coreProperties>
</file>